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نسب مالية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Q30" i="1"/>
  <c r="Q9" s="1"/>
  <c r="P30"/>
  <c r="O30"/>
  <c r="O9" s="1"/>
  <c r="N30"/>
  <c r="M30"/>
  <c r="M9" s="1"/>
  <c r="M13" s="1"/>
  <c r="L30"/>
  <c r="K30"/>
  <c r="K9" s="1"/>
  <c r="K13" s="1"/>
  <c r="J30"/>
  <c r="G30"/>
  <c r="G9" s="1"/>
  <c r="G13" s="1"/>
  <c r="F30"/>
  <c r="E30"/>
  <c r="E9" s="1"/>
  <c r="E13" s="1"/>
  <c r="D30"/>
  <c r="C30"/>
  <c r="C9" s="1"/>
  <c r="C13" s="1"/>
  <c r="Q26"/>
  <c r="P26"/>
  <c r="O26"/>
  <c r="N26"/>
  <c r="M26"/>
  <c r="L26"/>
  <c r="K26"/>
  <c r="J26"/>
  <c r="I26"/>
  <c r="H26"/>
  <c r="G26"/>
  <c r="F26"/>
  <c r="E26"/>
  <c r="D26"/>
  <c r="C26"/>
  <c r="B26"/>
  <c r="Q25"/>
  <c r="P25"/>
  <c r="O25"/>
  <c r="N25"/>
  <c r="M25"/>
  <c r="L25"/>
  <c r="K25"/>
  <c r="J25"/>
  <c r="I25"/>
  <c r="H25"/>
  <c r="G25"/>
  <c r="F25"/>
  <c r="E25"/>
  <c r="D25"/>
  <c r="C25"/>
  <c r="B25"/>
  <c r="Q24"/>
  <c r="P24"/>
  <c r="O24"/>
  <c r="N24"/>
  <c r="M24"/>
  <c r="L24"/>
  <c r="K24"/>
  <c r="J24"/>
  <c r="I24"/>
  <c r="H24"/>
  <c r="G24"/>
  <c r="F24"/>
  <c r="E24"/>
  <c r="D24"/>
  <c r="C24"/>
  <c r="B24"/>
  <c r="Q23"/>
  <c r="P23"/>
  <c r="O23"/>
  <c r="N23"/>
  <c r="M23"/>
  <c r="L23"/>
  <c r="K23"/>
  <c r="J23"/>
  <c r="I23"/>
  <c r="H23"/>
  <c r="G23"/>
  <c r="F23"/>
  <c r="E23"/>
  <c r="D23"/>
  <c r="C23"/>
  <c r="B23"/>
  <c r="Q22"/>
  <c r="P22"/>
  <c r="O22"/>
  <c r="N22"/>
  <c r="M22"/>
  <c r="L22"/>
  <c r="K22"/>
  <c r="J22"/>
  <c r="I22"/>
  <c r="H22"/>
  <c r="G22"/>
  <c r="F22"/>
  <c r="E22"/>
  <c r="D22"/>
  <c r="C22"/>
  <c r="B22"/>
  <c r="Q21"/>
  <c r="P21"/>
  <c r="O21"/>
  <c r="N21"/>
  <c r="M21"/>
  <c r="L21"/>
  <c r="K21"/>
  <c r="J21"/>
  <c r="I21"/>
  <c r="H21"/>
  <c r="G21"/>
  <c r="F21"/>
  <c r="E21"/>
  <c r="D21"/>
  <c r="C21"/>
  <c r="B21"/>
  <c r="Q20"/>
  <c r="P20"/>
  <c r="O20"/>
  <c r="N20"/>
  <c r="M20"/>
  <c r="L20"/>
  <c r="K20"/>
  <c r="J20"/>
  <c r="I20"/>
  <c r="H20"/>
  <c r="G20"/>
  <c r="F20"/>
  <c r="E20"/>
  <c r="D20"/>
  <c r="C20"/>
  <c r="B20"/>
  <c r="Q19"/>
  <c r="P19"/>
  <c r="O19"/>
  <c r="N19"/>
  <c r="M19"/>
  <c r="L19"/>
  <c r="K19"/>
  <c r="J19"/>
  <c r="I19"/>
  <c r="H19"/>
  <c r="G19"/>
  <c r="F19"/>
  <c r="E19"/>
  <c r="D19"/>
  <c r="C19"/>
  <c r="B19"/>
  <c r="Q18"/>
  <c r="P18"/>
  <c r="O18"/>
  <c r="N18"/>
  <c r="M18"/>
  <c r="L18"/>
  <c r="K18"/>
  <c r="J18"/>
  <c r="I18"/>
  <c r="H18"/>
  <c r="G18"/>
  <c r="F18"/>
  <c r="E18"/>
  <c r="D18"/>
  <c r="C18"/>
  <c r="B18"/>
  <c r="Q17"/>
  <c r="P17"/>
  <c r="O17"/>
  <c r="N17"/>
  <c r="M17"/>
  <c r="L17"/>
  <c r="K17"/>
  <c r="J17"/>
  <c r="I17"/>
  <c r="H17"/>
  <c r="G17"/>
  <c r="F17"/>
  <c r="E17"/>
  <c r="D17"/>
  <c r="C17"/>
  <c r="B17"/>
  <c r="Q16"/>
  <c r="P16"/>
  <c r="O16"/>
  <c r="N16"/>
  <c r="M16"/>
  <c r="L16"/>
  <c r="K16"/>
  <c r="J16"/>
  <c r="I16"/>
  <c r="H16"/>
  <c r="G16"/>
  <c r="F16"/>
  <c r="E16"/>
  <c r="D16"/>
  <c r="C16"/>
  <c r="B16"/>
  <c r="Q15"/>
  <c r="P15"/>
  <c r="O15"/>
  <c r="N15"/>
  <c r="M15"/>
  <c r="L15"/>
  <c r="K15"/>
  <c r="J15"/>
  <c r="I15"/>
  <c r="H15"/>
  <c r="G15"/>
  <c r="F15"/>
  <c r="E15"/>
  <c r="D15"/>
  <c r="C15"/>
  <c r="B15"/>
  <c r="Q14"/>
  <c r="P14"/>
  <c r="O14"/>
  <c r="N14"/>
  <c r="M14"/>
  <c r="L14"/>
  <c r="K14"/>
  <c r="J14"/>
  <c r="I14"/>
  <c r="H14"/>
  <c r="G14"/>
  <c r="F14"/>
  <c r="E14"/>
  <c r="D14"/>
  <c r="C14"/>
  <c r="B14"/>
  <c r="P9"/>
  <c r="N9"/>
  <c r="N13" s="1"/>
  <c r="L9"/>
  <c r="L13" s="1"/>
  <c r="J9"/>
  <c r="J13" s="1"/>
  <c r="I9"/>
  <c r="I13" s="1"/>
  <c r="H9"/>
  <c r="H13" s="1"/>
  <c r="F9"/>
  <c r="F13" s="1"/>
  <c r="D9"/>
  <c r="D13" s="1"/>
  <c r="B9"/>
  <c r="B13" s="1"/>
  <c r="P7"/>
  <c r="N7"/>
  <c r="N10" s="1"/>
  <c r="L7"/>
  <c r="L10" s="1"/>
  <c r="J7"/>
  <c r="J10" s="1"/>
  <c r="I7"/>
  <c r="I10" s="1"/>
  <c r="H7"/>
  <c r="H10" s="1"/>
  <c r="F7"/>
  <c r="F10" s="1"/>
  <c r="D7"/>
  <c r="D10" s="1"/>
  <c r="B7"/>
  <c r="B10" s="1"/>
  <c r="N6"/>
  <c r="L6"/>
  <c r="J6"/>
  <c r="I6"/>
  <c r="H6"/>
  <c r="F6"/>
  <c r="D6"/>
  <c r="B6"/>
  <c r="C6" l="1"/>
  <c r="E6"/>
  <c r="G6"/>
  <c r="K6"/>
  <c r="M6"/>
  <c r="C7"/>
  <c r="C10" s="1"/>
  <c r="E7"/>
  <c r="E10" s="1"/>
  <c r="G7"/>
  <c r="G10" s="1"/>
  <c r="K7"/>
  <c r="K10" s="1"/>
  <c r="M7"/>
  <c r="M10" s="1"/>
  <c r="O7"/>
  <c r="Q7"/>
</calcChain>
</file>

<file path=xl/sharedStrings.xml><?xml version="1.0" encoding="utf-8"?>
<sst xmlns="http://schemas.openxmlformats.org/spreadsheetml/2006/main" count="133" uniqueCount="77">
  <si>
    <t>بنك بيبلوس سورية</t>
  </si>
  <si>
    <t>النسب المالية</t>
  </si>
  <si>
    <t>Financial Ratios</t>
  </si>
  <si>
    <t>بعد تطبيق المعيار رقم 9</t>
  </si>
  <si>
    <t>النسب</t>
  </si>
  <si>
    <t xml:space="preserve">شرح النسبة </t>
  </si>
  <si>
    <t xml:space="preserve"> (%) معدل دوران السهم</t>
  </si>
  <si>
    <t>*</t>
  </si>
  <si>
    <t>عدد الأسهم المتداولة / عدد الأسهم</t>
  </si>
  <si>
    <t>Turnover Ratio  (%)</t>
  </si>
  <si>
    <t>ربحية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</si>
  <si>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</si>
  <si>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</si>
  <si>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</si>
  <si>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</si>
  <si>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</si>
  <si>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</si>
  <si>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</si>
  <si>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</si>
  <si>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ربحية السهم (مره)</t>
  </si>
  <si>
    <t>القيمة السوقية / العائد</t>
  </si>
  <si>
    <t>Price Earnings Ratio (Times)</t>
  </si>
  <si>
    <t xml:space="preserve"> (%) الأرباح الموزعة الى القيمة السوقية</t>
  </si>
  <si>
    <t>الربح الموزع للسهم / القيمة السوقية للسهم</t>
  </si>
  <si>
    <t>Dividend Yield  (%)</t>
  </si>
  <si>
    <t xml:space="preserve"> (%) الأرباح الموزعة للسهم الى ربحية السهم</t>
  </si>
  <si>
    <t>الربح الموزع للسهم / عائد السهم</t>
  </si>
  <si>
    <t>Dividend Per Share to Earnings Per Share  (%)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</si>
  <si>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</si>
  <si>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</si>
  <si>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</si>
  <si>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 (%)</t>
  </si>
  <si>
    <t>صافي الربح / مجموع الموجودات</t>
  </si>
  <si>
    <t>Return On Assets  (%)</t>
  </si>
  <si>
    <t>العائد على حقوق المساهمين  (%)</t>
  </si>
  <si>
    <t>صافي الربح / صافي حقوق المساهمين</t>
  </si>
  <si>
    <t>Return On Equity  (%)</t>
  </si>
  <si>
    <t>صافي الفوائد والعمولات / اجمالي الدخل  (%)</t>
  </si>
  <si>
    <t>صافي الفوائد والعمولات / إجمالي الدخل</t>
  </si>
  <si>
    <t>Net interest and commission  / Total Income (%)</t>
  </si>
  <si>
    <t xml:space="preserve"> (%) صافي الربح/اجمالي الدخل</t>
  </si>
  <si>
    <t xml:space="preserve"> صافي الربح / إجمالي الدخل</t>
  </si>
  <si>
    <t>Net Income / Total Income  (%)</t>
  </si>
  <si>
    <t xml:space="preserve"> (%) اجمالي الدخل / الموجودات</t>
  </si>
  <si>
    <t>إجمالي الدخل / الموجودات</t>
  </si>
  <si>
    <t>Total Income / Tota Assets  (%)</t>
  </si>
  <si>
    <t xml:space="preserve"> (%) نسبة الملكية</t>
  </si>
  <si>
    <t>حقوق المساهمين / مجموع الموجودات</t>
  </si>
  <si>
    <t>Equity Ratio  (%)</t>
  </si>
  <si>
    <t xml:space="preserve"> (%) حقوق المساهمين / اجمالي الودائع</t>
  </si>
  <si>
    <t>حقوق المساهمين / إجمالي الودائع</t>
  </si>
  <si>
    <t>Shareholders Equity / Total Deposits  (%)</t>
  </si>
  <si>
    <t xml:space="preserve"> (%) معدل المديونية</t>
  </si>
  <si>
    <t>المطلوبات متداولة / مجموع الموجودات</t>
  </si>
  <si>
    <t>Debt Ratio  (%)</t>
  </si>
  <si>
    <t xml:space="preserve"> (%) اجمالي الودائع / مجموع الموجودات</t>
  </si>
  <si>
    <t>إجمالي الودائع / مجموع الموجودات</t>
  </si>
  <si>
    <t>Total Deposits / Total  Assets  (%)</t>
  </si>
  <si>
    <t xml:space="preserve"> (%) صافي التسهيلات / مجموع الموجودات</t>
  </si>
  <si>
    <t>صافي التسهيلات / مجموع الموجودات</t>
  </si>
  <si>
    <t>Net Credit Facilities to Total Assets  (%)</t>
  </si>
  <si>
    <t>صافي التسهيلات / اجمالي الودائع  (%)</t>
  </si>
  <si>
    <t xml:space="preserve">صافي التسهيلات / إجمالي الودائع </t>
  </si>
  <si>
    <t>Net Credit Facilities to Total Deposits  (%)</t>
  </si>
  <si>
    <t xml:space="preserve"> (%) حقوق المساهمين / صافي التسهيلات</t>
  </si>
  <si>
    <t>حقوق المساهمين / صافي التسهيلات</t>
  </si>
  <si>
    <t>Shareholders Equity to Credit Facilities,Net  (%)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</si>
  <si>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</si>
  <si>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</si>
  <si>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</si>
  <si>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2012</t>
  </si>
  <si>
    <t>The market value has been adjusted and the average number of shares has been re-calculated for the comparative periods due to modification of the nominal value per share from 500 SP to 100 SP during the year 2012</t>
  </si>
  <si>
    <t>عدد الأسهم المكتتب بها</t>
  </si>
  <si>
    <t>عدد الأسهم المتداولة</t>
  </si>
  <si>
    <t>القيمة السوقية للسهم</t>
  </si>
  <si>
    <t>-</t>
  </si>
  <si>
    <t>القيمة الاسمية للسهم</t>
  </si>
</sst>
</file>

<file path=xl/styles.xml><?xml version="1.0" encoding="utf-8"?>
<styleSheet xmlns="http://schemas.openxmlformats.org/spreadsheetml/2006/main">
  <numFmts count="6">
    <numFmt numFmtId="164" formatCode="0.000%"/>
    <numFmt numFmtId="165" formatCode="_(* #,##0.00_);_(* \(#,##0.00\);_(* &quot;-&quot;??_);_(@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sz val="13"/>
      <color theme="1"/>
      <name val="Calibri"/>
      <family val="2"/>
      <scheme val="minor"/>
    </font>
    <font>
      <sz val="13"/>
      <name val="Arabic Transparent"/>
      <charset val="17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50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right"/>
    </xf>
    <xf numFmtId="0" fontId="9" fillId="3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right" wrapText="1"/>
    </xf>
    <xf numFmtId="164" fontId="6" fillId="0" borderId="5" xfId="2" applyNumberFormat="1" applyFont="1" applyFill="1" applyBorder="1" applyAlignment="1">
      <alignment horizontal="center" wrapText="1"/>
    </xf>
    <xf numFmtId="10" fontId="6" fillId="0" borderId="5" xfId="2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right"/>
    </xf>
    <xf numFmtId="10" fontId="6" fillId="0" borderId="5" xfId="2" applyNumberFormat="1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left"/>
    </xf>
    <xf numFmtId="10" fontId="6" fillId="0" borderId="5" xfId="2" applyNumberFormat="1" applyFont="1" applyFill="1" applyBorder="1" applyAlignment="1">
      <alignment horizontal="center"/>
    </xf>
    <xf numFmtId="10" fontId="6" fillId="0" borderId="5" xfId="2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right" wrapText="1"/>
    </xf>
    <xf numFmtId="2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/>
    <xf numFmtId="10" fontId="6" fillId="0" borderId="6" xfId="2" applyNumberFormat="1" applyFont="1" applyFill="1" applyBorder="1" applyAlignment="1">
      <alignment horizontal="left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66" fontId="6" fillId="0" borderId="0" xfId="1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9" fontId="6" fillId="0" borderId="0" xfId="3" applyNumberFormat="1" applyFont="1" applyFill="1" applyAlignment="1"/>
    <xf numFmtId="169" fontId="6" fillId="0" borderId="0" xfId="3" applyNumberFormat="1" applyFont="1" applyFill="1" applyAlignment="1">
      <alignment horizontal="center"/>
    </xf>
  </cellXfs>
  <cellStyles count="11">
    <cellStyle name="Comma" xfId="1" builtinId="3"/>
    <cellStyle name="Comma 2" xfId="3"/>
    <cellStyle name="Normal" xfId="0" builtinId="0"/>
    <cellStyle name="Normal 11" xfId="4"/>
    <cellStyle name="Normal 12" xfId="5"/>
    <cellStyle name="Normal 2" xfId="6"/>
    <cellStyle name="Normal 3" xfId="7"/>
    <cellStyle name="Normal 4" xfId="8"/>
    <cellStyle name="Normal 5" xfId="9"/>
    <cellStyle name="Normal 6" xfId="1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BBS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36257821256</v>
          </cell>
          <cell r="C9">
            <v>30227881800</v>
          </cell>
          <cell r="D9">
            <v>32567351334</v>
          </cell>
          <cell r="E9">
            <v>25241907117</v>
          </cell>
          <cell r="F9">
            <v>23989947107</v>
          </cell>
          <cell r="G9">
            <v>14914156793</v>
          </cell>
          <cell r="H9">
            <v>12315800062</v>
          </cell>
          <cell r="I9">
            <v>16524017960</v>
          </cell>
          <cell r="J9">
            <v>12373586408</v>
          </cell>
          <cell r="K9">
            <v>11807063877</v>
          </cell>
          <cell r="L9">
            <v>17049511988</v>
          </cell>
          <cell r="M9">
            <v>23828142739</v>
          </cell>
          <cell r="N9">
            <v>22389618764</v>
          </cell>
          <cell r="O9">
            <v>16285005596</v>
          </cell>
          <cell r="P9">
            <v>10561181599</v>
          </cell>
          <cell r="Q9">
            <v>6592228305</v>
          </cell>
        </row>
        <row r="21">
          <cell r="B21">
            <v>307221692700</v>
          </cell>
          <cell r="C21">
            <v>182966088932</v>
          </cell>
          <cell r="D21">
            <v>91189997247</v>
          </cell>
          <cell r="E21">
            <v>83065499949</v>
          </cell>
          <cell r="F21">
            <v>82064322903</v>
          </cell>
          <cell r="G21">
            <v>67578515030</v>
          </cell>
          <cell r="H21">
            <v>73973635750</v>
          </cell>
          <cell r="I21">
            <v>73688837628</v>
          </cell>
          <cell r="J21">
            <v>54401624861</v>
          </cell>
          <cell r="K21">
            <v>46771531592</v>
          </cell>
          <cell r="L21">
            <v>43532340351</v>
          </cell>
          <cell r="M21">
            <v>46454088478</v>
          </cell>
          <cell r="N21">
            <v>42576720235</v>
          </cell>
          <cell r="O21">
            <v>32699785959</v>
          </cell>
          <cell r="P21">
            <v>26342073531</v>
          </cell>
          <cell r="Q21">
            <v>17299320528</v>
          </cell>
        </row>
        <row r="25">
          <cell r="B25">
            <v>1516280422</v>
          </cell>
          <cell r="C25">
            <v>829041586</v>
          </cell>
          <cell r="D25">
            <v>469799665</v>
          </cell>
          <cell r="E25">
            <v>556090453</v>
          </cell>
          <cell r="F25">
            <v>556090453</v>
          </cell>
          <cell r="G25">
            <v>857490047</v>
          </cell>
          <cell r="H25">
            <v>5624139263</v>
          </cell>
          <cell r="I25">
            <v>22077970207</v>
          </cell>
          <cell r="J25">
            <v>2291311870</v>
          </cell>
          <cell r="K25">
            <v>5277606170</v>
          </cell>
          <cell r="L25">
            <v>2295997256</v>
          </cell>
          <cell r="M25">
            <v>1510678482</v>
          </cell>
          <cell r="N25">
            <v>2603548657</v>
          </cell>
          <cell r="O25">
            <v>2339780330</v>
          </cell>
          <cell r="P25">
            <v>2925447608</v>
          </cell>
          <cell r="Q25">
            <v>1368637210</v>
          </cell>
        </row>
        <row r="26">
          <cell r="B26">
            <v>136925474682</v>
          </cell>
          <cell r="C26">
            <v>99687573858</v>
          </cell>
          <cell r="D26">
            <v>55372032537</v>
          </cell>
          <cell r="E26">
            <v>54788535650</v>
          </cell>
          <cell r="F26">
            <v>54788535650</v>
          </cell>
          <cell r="G26">
            <v>42218076944</v>
          </cell>
          <cell r="H26">
            <v>36230074833</v>
          </cell>
          <cell r="I26">
            <v>31147913886</v>
          </cell>
          <cell r="J26">
            <v>41285879234</v>
          </cell>
          <cell r="K26">
            <v>29170176355</v>
          </cell>
          <cell r="L26">
            <v>25797695643</v>
          </cell>
          <cell r="M26">
            <v>35636351804</v>
          </cell>
          <cell r="N26">
            <v>33611647347</v>
          </cell>
          <cell r="O26">
            <v>26533002344</v>
          </cell>
          <cell r="P26">
            <v>20454588239</v>
          </cell>
          <cell r="Q26">
            <v>13302076497</v>
          </cell>
        </row>
        <row r="32">
          <cell r="B32">
            <v>157995665548</v>
          </cell>
          <cell r="C32">
            <v>110428924777</v>
          </cell>
          <cell r="D32">
            <v>65686476967</v>
          </cell>
          <cell r="E32">
            <v>58623921227</v>
          </cell>
          <cell r="F32">
            <v>58489807185</v>
          </cell>
          <cell r="G32">
            <v>45239127846</v>
          </cell>
          <cell r="H32">
            <v>52598813593</v>
          </cell>
          <cell r="I32">
            <v>59220504411</v>
          </cell>
          <cell r="J32">
            <v>46426942291</v>
          </cell>
          <cell r="K32">
            <v>39836277076</v>
          </cell>
          <cell r="L32">
            <v>37071906271</v>
          </cell>
          <cell r="M32">
            <v>39894829369</v>
          </cell>
          <cell r="N32">
            <v>38188157650</v>
          </cell>
          <cell r="O32">
            <v>30398161919</v>
          </cell>
          <cell r="P32">
            <v>24220348594</v>
          </cell>
          <cell r="Q32">
            <v>15387147150</v>
          </cell>
        </row>
        <row r="35">
          <cell r="C35">
            <v>6120000000</v>
          </cell>
          <cell r="D35">
            <v>6120000000</v>
          </cell>
          <cell r="E35">
            <v>6120000000</v>
          </cell>
          <cell r="F35">
            <v>6120000000</v>
          </cell>
          <cell r="G35">
            <v>6120000000</v>
          </cell>
          <cell r="J35">
            <v>6120000000</v>
          </cell>
          <cell r="K35">
            <v>6120000000</v>
          </cell>
          <cell r="L35">
            <v>6120000000</v>
          </cell>
          <cell r="M35">
            <v>6120000000</v>
          </cell>
          <cell r="N35">
            <v>4000000000</v>
          </cell>
          <cell r="O35">
            <v>2000000000</v>
          </cell>
          <cell r="P35">
            <v>2000000000</v>
          </cell>
          <cell r="Q35">
            <v>2000000000</v>
          </cell>
        </row>
        <row r="42">
          <cell r="B42">
            <v>149226027152</v>
          </cell>
          <cell r="C42">
            <v>72537164155</v>
          </cell>
          <cell r="D42">
            <v>25503520280</v>
          </cell>
          <cell r="E42">
            <v>24441578722</v>
          </cell>
          <cell r="F42">
            <v>23574515718</v>
          </cell>
          <cell r="G42">
            <v>22339387184</v>
          </cell>
          <cell r="H42">
            <v>21374822157</v>
          </cell>
          <cell r="I42">
            <v>14468333217</v>
          </cell>
          <cell r="J42">
            <v>7974682570</v>
          </cell>
          <cell r="K42">
            <v>6935254516</v>
          </cell>
          <cell r="L42">
            <v>6460434080</v>
          </cell>
          <cell r="M42">
            <v>6559259109</v>
          </cell>
          <cell r="N42">
            <v>4388562585</v>
          </cell>
          <cell r="O42">
            <v>2301624040</v>
          </cell>
          <cell r="P42">
            <v>2121724937</v>
          </cell>
          <cell r="Q42">
            <v>1912173378</v>
          </cell>
        </row>
      </sheetData>
      <sheetData sheetId="6">
        <row r="14">
          <cell r="B14">
            <v>8921624314</v>
          </cell>
          <cell r="C14">
            <v>5617238544</v>
          </cell>
          <cell r="D14">
            <v>4666776170</v>
          </cell>
          <cell r="E14">
            <v>1954043081</v>
          </cell>
          <cell r="F14">
            <v>1918736300</v>
          </cell>
          <cell r="G14">
            <v>1533544029</v>
          </cell>
          <cell r="H14">
            <v>1626668641</v>
          </cell>
          <cell r="I14">
            <v>1703045562</v>
          </cell>
          <cell r="J14">
            <v>876131711</v>
          </cell>
          <cell r="K14">
            <v>685351723</v>
          </cell>
          <cell r="L14">
            <v>1221931148</v>
          </cell>
          <cell r="M14">
            <v>1101273813</v>
          </cell>
          <cell r="N14">
            <v>961884509</v>
          </cell>
          <cell r="O14">
            <v>869892174</v>
          </cell>
          <cell r="P14">
            <v>787727237</v>
          </cell>
          <cell r="Q14">
            <v>425889909</v>
          </cell>
        </row>
        <row r="21">
          <cell r="B21">
            <v>89451372192</v>
          </cell>
          <cell r="C21">
            <v>58978008911</v>
          </cell>
          <cell r="D21">
            <v>5055161495</v>
          </cell>
          <cell r="E21">
            <v>1985350555</v>
          </cell>
          <cell r="F21">
            <v>1950043774</v>
          </cell>
          <cell r="G21">
            <v>-3413563732</v>
          </cell>
          <cell r="H21">
            <v>12271607662</v>
          </cell>
          <cell r="I21">
            <v>9915885001</v>
          </cell>
          <cell r="J21">
            <v>4084679028</v>
          </cell>
          <cell r="K21">
            <v>4681110843</v>
          </cell>
          <cell r="L21">
            <v>2789768056</v>
          </cell>
          <cell r="M21">
            <v>1737637266</v>
          </cell>
          <cell r="N21">
            <v>1069573730</v>
          </cell>
          <cell r="O21">
            <v>927120500</v>
          </cell>
          <cell r="P21">
            <v>778661280</v>
          </cell>
          <cell r="Q21">
            <v>373089508</v>
          </cell>
        </row>
        <row r="38">
          <cell r="B38">
            <v>76688862997</v>
          </cell>
          <cell r="C38">
            <v>47033643875</v>
          </cell>
          <cell r="D38">
            <v>1061941558</v>
          </cell>
          <cell r="E38">
            <v>-734300665</v>
          </cell>
          <cell r="F38">
            <v>1066635101</v>
          </cell>
          <cell r="G38">
            <v>964565027</v>
          </cell>
          <cell r="H38">
            <v>6909247851</v>
          </cell>
          <cell r="I38">
            <v>6528822794</v>
          </cell>
          <cell r="J38">
            <v>1100317998</v>
          </cell>
          <cell r="K38">
            <v>452603065</v>
          </cell>
          <cell r="L38">
            <v>-157311970</v>
          </cell>
          <cell r="M38">
            <v>169292440</v>
          </cell>
          <cell r="N38">
            <v>231123382</v>
          </cell>
          <cell r="O38">
            <v>176808018</v>
          </cell>
          <cell r="P38">
            <v>196602556</v>
          </cell>
          <cell r="Q38">
            <v>26444226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rightToLeft="1" tabSelected="1" workbookViewId="0"/>
  </sheetViews>
  <sheetFormatPr defaultColWidth="18.7109375" defaultRowHeight="16.5"/>
  <cols>
    <col min="1" max="1" width="40.5703125" style="5" customWidth="1"/>
    <col min="2" max="2" width="16.85546875" style="5" bestFit="1" customWidth="1"/>
    <col min="3" max="3" width="19.140625" style="5" customWidth="1"/>
    <col min="4" max="7" width="15.5703125" style="5" customWidth="1"/>
    <col min="8" max="8" width="15.5703125" style="12" customWidth="1"/>
    <col min="9" max="14" width="15.5703125" style="5" customWidth="1"/>
    <col min="15" max="17" width="15.5703125" style="6" customWidth="1"/>
    <col min="18" max="18" width="37.5703125" style="6" customWidth="1"/>
    <col min="19" max="19" width="53.7109375" style="6" customWidth="1"/>
    <col min="20" max="16384" width="18.7109375" style="6"/>
  </cols>
  <sheetData>
    <row r="1" spans="1:19" ht="18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9" ht="18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9" t="s">
        <v>2</v>
      </c>
    </row>
    <row r="3" spans="1:19" ht="18">
      <c r="B3" s="10"/>
      <c r="C3" s="11" t="s">
        <v>3</v>
      </c>
      <c r="D3" s="11"/>
      <c r="E3" s="11"/>
    </row>
    <row r="4" spans="1:19">
      <c r="A4" s="13" t="s">
        <v>4</v>
      </c>
      <c r="B4" s="14">
        <v>2021</v>
      </c>
      <c r="C4" s="14">
        <v>2020</v>
      </c>
      <c r="D4" s="14">
        <v>2019</v>
      </c>
      <c r="E4" s="14">
        <v>2018</v>
      </c>
      <c r="F4" s="14">
        <v>2018</v>
      </c>
      <c r="G4" s="14">
        <v>2017</v>
      </c>
      <c r="H4" s="14">
        <v>2016</v>
      </c>
      <c r="I4" s="14">
        <v>2015</v>
      </c>
      <c r="J4" s="14">
        <v>2014</v>
      </c>
      <c r="K4" s="14">
        <v>2013</v>
      </c>
      <c r="L4" s="14">
        <v>2012</v>
      </c>
      <c r="M4" s="14">
        <v>2011</v>
      </c>
      <c r="N4" s="14">
        <v>2010</v>
      </c>
      <c r="O4" s="14">
        <v>2009</v>
      </c>
      <c r="P4" s="14">
        <v>2008</v>
      </c>
      <c r="Q4" s="14">
        <v>2007</v>
      </c>
      <c r="R4" s="14" t="s">
        <v>5</v>
      </c>
      <c r="S4" s="15" t="s">
        <v>2</v>
      </c>
    </row>
    <row r="5" spans="1:19">
      <c r="A5" s="16"/>
      <c r="B5" s="16"/>
      <c r="C5" s="16"/>
      <c r="D5" s="17"/>
      <c r="E5" s="17"/>
      <c r="F5" s="17"/>
      <c r="G5" s="17"/>
      <c r="H5" s="17"/>
      <c r="I5" s="16"/>
      <c r="J5" s="16"/>
      <c r="K5" s="16"/>
      <c r="L5" s="16"/>
      <c r="M5" s="16"/>
      <c r="N5" s="16"/>
      <c r="O5" s="18"/>
      <c r="P5" s="17"/>
      <c r="Q5" s="17"/>
      <c r="R5" s="19"/>
      <c r="S5" s="20"/>
    </row>
    <row r="6" spans="1:19">
      <c r="A6" s="21" t="s">
        <v>6</v>
      </c>
      <c r="B6" s="22">
        <f>B31/B30</f>
        <v>1.7122238562091503E-2</v>
      </c>
      <c r="C6" s="22">
        <f>C31/C30</f>
        <v>5.1875490196078435E-2</v>
      </c>
      <c r="D6" s="22">
        <f>D31/D30</f>
        <v>5.004934640522876E-3</v>
      </c>
      <c r="E6" s="22">
        <f t="shared" ref="E6:N6" si="0">E31/E30</f>
        <v>1.5755718954248365E-3</v>
      </c>
      <c r="F6" s="22">
        <f t="shared" si="0"/>
        <v>1.5755718954248365E-3</v>
      </c>
      <c r="G6" s="22">
        <f t="shared" si="0"/>
        <v>1.6159313725490195E-3</v>
      </c>
      <c r="H6" s="23">
        <f t="shared" si="0"/>
        <v>4.3540849673202615E-4</v>
      </c>
      <c r="I6" s="23">
        <f t="shared" si="0"/>
        <v>7.8253267973856205E-4</v>
      </c>
      <c r="J6" s="23">
        <f t="shared" si="0"/>
        <v>7.4665392156862742E-2</v>
      </c>
      <c r="K6" s="23">
        <f t="shared" si="0"/>
        <v>1.3466993464052289E-6</v>
      </c>
      <c r="L6" s="23">
        <f t="shared" si="0"/>
        <v>9.44281045751634E-5</v>
      </c>
      <c r="M6" s="23">
        <f t="shared" si="0"/>
        <v>1.7892418300653596E-2</v>
      </c>
      <c r="N6" s="23">
        <f t="shared" si="0"/>
        <v>6.8034250000000001E-3</v>
      </c>
      <c r="O6" s="23" t="s">
        <v>7</v>
      </c>
      <c r="P6" s="23" t="s">
        <v>7</v>
      </c>
      <c r="Q6" s="23" t="s">
        <v>7</v>
      </c>
      <c r="R6" s="24" t="s">
        <v>8</v>
      </c>
      <c r="S6" s="25" t="s">
        <v>9</v>
      </c>
    </row>
    <row r="7" spans="1:19">
      <c r="A7" s="24" t="s">
        <v>10</v>
      </c>
      <c r="B7" s="26">
        <f>'[1]قائمة الدخل '!B38/'نسب مالية'!B30</f>
        <v>1253.0859966830064</v>
      </c>
      <c r="C7" s="26">
        <f>'[1]قائمة الدخل '!C38/'نسب مالية'!C30</f>
        <v>768.52359272875822</v>
      </c>
      <c r="D7" s="26">
        <f>'[1]قائمة الدخل '!D38/'نسب مالية'!D30</f>
        <v>17.351986241830065</v>
      </c>
      <c r="E7" s="26">
        <f>'[1]قائمة الدخل '!E38/'نسب مالية'!E30</f>
        <v>-11.998376879084967</v>
      </c>
      <c r="F7" s="26">
        <f>'[1]قائمة الدخل '!F38/'نسب مالية'!F30</f>
        <v>17.428678120915034</v>
      </c>
      <c r="G7" s="26">
        <f>'[1]قائمة الدخل '!G38/'نسب مالية'!G30</f>
        <v>15.760866454248365</v>
      </c>
      <c r="H7" s="26">
        <f>'[1]قائمة الدخل '!H38/'نسب مالية'!H30</f>
        <v>112.89620671568628</v>
      </c>
      <c r="I7" s="26">
        <f>'[1]قائمة الدخل '!I38/'نسب مالية'!I30</f>
        <v>106.68011101307189</v>
      </c>
      <c r="J7" s="26">
        <f>'[1]قائمة الدخل '!J38/'نسب مالية'!J30</f>
        <v>17.979052254901962</v>
      </c>
      <c r="K7" s="26">
        <f>'[1]قائمة الدخل '!K38/'نسب مالية'!K30</f>
        <v>7.3954749183006534</v>
      </c>
      <c r="L7" s="26">
        <f>'[1]قائمة الدخل '!L38/'نسب مالية'!L30</f>
        <v>-2.5704570261437909</v>
      </c>
      <c r="M7" s="26">
        <f>'[1]قائمة الدخل '!M38/'نسب مالية'!M30</f>
        <v>2.7662163398692812</v>
      </c>
      <c r="N7" s="26">
        <f>'[1]قائمة الدخل '!N38/'نسب مالية'!N30</f>
        <v>5.77808455</v>
      </c>
      <c r="O7" s="26">
        <f>'[1]قائمة الدخل '!O38/'نسب مالية'!O30</f>
        <v>8.8404009000000006</v>
      </c>
      <c r="P7" s="26">
        <f>'[1]قائمة الدخل '!P38/'نسب مالية'!P30</f>
        <v>9.8301277999999996</v>
      </c>
      <c r="Q7" s="26">
        <f>'[1]قائمة الدخل '!Q38/'نسب مالية'!Q30</f>
        <v>1.3222113</v>
      </c>
      <c r="R7" s="24" t="s">
        <v>11</v>
      </c>
      <c r="S7" s="27" t="s">
        <v>12</v>
      </c>
    </row>
    <row r="8" spans="1:19">
      <c r="A8" s="21" t="s">
        <v>13</v>
      </c>
      <c r="B8" s="23" t="s">
        <v>7</v>
      </c>
      <c r="C8" s="23" t="s">
        <v>7</v>
      </c>
      <c r="D8" s="23" t="s">
        <v>7</v>
      </c>
      <c r="E8" s="23" t="s">
        <v>7</v>
      </c>
      <c r="F8" s="23" t="s">
        <v>7</v>
      </c>
      <c r="G8" s="23" t="s">
        <v>7</v>
      </c>
      <c r="H8" s="23" t="s">
        <v>7</v>
      </c>
      <c r="I8" s="23" t="s">
        <v>7</v>
      </c>
      <c r="J8" s="23" t="s">
        <v>7</v>
      </c>
      <c r="K8" s="23" t="s">
        <v>7</v>
      </c>
      <c r="L8" s="23" t="s">
        <v>7</v>
      </c>
      <c r="M8" s="23" t="s">
        <v>7</v>
      </c>
      <c r="N8" s="23" t="s">
        <v>7</v>
      </c>
      <c r="O8" s="26">
        <v>40</v>
      </c>
      <c r="P8" s="26" t="s">
        <v>7</v>
      </c>
      <c r="Q8" s="26" t="s">
        <v>7</v>
      </c>
      <c r="R8" s="24" t="s">
        <v>14</v>
      </c>
      <c r="S8" s="27" t="s">
        <v>15</v>
      </c>
    </row>
    <row r="9" spans="1:19">
      <c r="A9" s="21" t="s">
        <v>16</v>
      </c>
      <c r="B9" s="28">
        <f>'[1]قائمة المركز المالي'!B42/'نسب مالية'!B30</f>
        <v>2438.3337769934642</v>
      </c>
      <c r="C9" s="28">
        <f>'[1]قائمة المركز المالي'!C42/'نسب مالية'!C30</f>
        <v>1185.2477803104575</v>
      </c>
      <c r="D9" s="28">
        <f>'[1]قائمة المركز المالي'!D42/'نسب مالية'!D30</f>
        <v>416.72418758169937</v>
      </c>
      <c r="E9" s="28">
        <f>'[1]قائمة المركز المالي'!E42/'نسب مالية'!E30</f>
        <v>399.37220133986926</v>
      </c>
      <c r="F9" s="28">
        <f>'[1]قائمة المركز المالي'!F42/'نسب مالية'!F30</f>
        <v>385.20450519607846</v>
      </c>
      <c r="G9" s="28">
        <f>'[1]قائمة المركز المالي'!G42/'نسب مالية'!G30</f>
        <v>365.02266640522873</v>
      </c>
      <c r="H9" s="28">
        <f>'[1]قائمة المركز المالي'!H42/'نسب مالية'!H30</f>
        <v>349.26179995098039</v>
      </c>
      <c r="I9" s="28">
        <f>'[1]قائمة المركز المالي'!I42/'نسب مالية'!I30</f>
        <v>236.41067348039215</v>
      </c>
      <c r="J9" s="28">
        <f>'[1]قائمة المركز المالي'!J42/'نسب مالية'!J30</f>
        <v>130.305270751634</v>
      </c>
      <c r="K9" s="28">
        <f>'[1]قائمة المركز المالي'!K42/'نسب مالية'!K30</f>
        <v>113.32115222222222</v>
      </c>
      <c r="L9" s="28">
        <f>'[1]قائمة المركز المالي'!L42/'نسب مالية'!L30</f>
        <v>105.56264836601308</v>
      </c>
      <c r="M9" s="28">
        <f>'[1]قائمة المركز المالي'!M42/'نسب مالية'!M30</f>
        <v>107.17743642156863</v>
      </c>
      <c r="N9" s="28">
        <f>'[1]قائمة المركز المالي'!N42/'نسب مالية'!N30</f>
        <v>109.71406462500001</v>
      </c>
      <c r="O9" s="28">
        <f>'[1]قائمة المركز المالي'!O42/'نسب مالية'!O30</f>
        <v>115.081202</v>
      </c>
      <c r="P9" s="28">
        <f>'[1]قائمة المركز المالي'!P42/'نسب مالية'!P30</f>
        <v>106.08624684999999</v>
      </c>
      <c r="Q9" s="28">
        <f>'[1]قائمة المركز المالي'!Q42/'نسب مالية'!Q30</f>
        <v>95.608668899999998</v>
      </c>
      <c r="R9" s="24" t="s">
        <v>17</v>
      </c>
      <c r="S9" s="27" t="s">
        <v>18</v>
      </c>
    </row>
    <row r="10" spans="1:19">
      <c r="A10" s="24" t="s">
        <v>19</v>
      </c>
      <c r="B10" s="26">
        <f>B32/B7</f>
        <v>0.61328592134479631</v>
      </c>
      <c r="C10" s="26">
        <f>C32/C7</f>
        <v>0.61083355727985256</v>
      </c>
      <c r="D10" s="26">
        <f t="shared" ref="D10:N10" si="1">D32/D7</f>
        <v>23.599603774052508</v>
      </c>
      <c r="E10" s="26">
        <f t="shared" si="1"/>
        <v>-33.337842612467199</v>
      </c>
      <c r="F10" s="26">
        <f t="shared" si="1"/>
        <v>22.950679175145577</v>
      </c>
      <c r="G10" s="26">
        <f t="shared" si="1"/>
        <v>21.905521565214286</v>
      </c>
      <c r="H10" s="26">
        <f t="shared" si="1"/>
        <v>1.204646320336497</v>
      </c>
      <c r="I10" s="26">
        <f t="shared" si="1"/>
        <v>1.1482927683210757</v>
      </c>
      <c r="J10" s="26">
        <f t="shared" si="1"/>
        <v>6.9247254101536555</v>
      </c>
      <c r="K10" s="26">
        <f t="shared" si="1"/>
        <v>13.927435511290671</v>
      </c>
      <c r="L10" s="26">
        <f t="shared" si="1"/>
        <v>-34.915969840057308</v>
      </c>
      <c r="M10" s="26">
        <f t="shared" si="1"/>
        <v>33.041522704735073</v>
      </c>
      <c r="N10" s="26">
        <f t="shared" si="1"/>
        <v>46.901355917334229</v>
      </c>
      <c r="O10" s="23" t="s">
        <v>7</v>
      </c>
      <c r="P10" s="23" t="s">
        <v>7</v>
      </c>
      <c r="Q10" s="23" t="s">
        <v>7</v>
      </c>
      <c r="R10" s="24" t="s">
        <v>20</v>
      </c>
      <c r="S10" s="27" t="s">
        <v>21</v>
      </c>
    </row>
    <row r="11" spans="1:19">
      <c r="A11" s="21" t="s">
        <v>22</v>
      </c>
      <c r="B11" s="23" t="s">
        <v>7</v>
      </c>
      <c r="C11" s="23" t="s">
        <v>7</v>
      </c>
      <c r="D11" s="23" t="s">
        <v>7</v>
      </c>
      <c r="E11" s="23" t="s">
        <v>7</v>
      </c>
      <c r="F11" s="23" t="s">
        <v>7</v>
      </c>
      <c r="G11" s="23" t="s">
        <v>7</v>
      </c>
      <c r="H11" s="23" t="s">
        <v>7</v>
      </c>
      <c r="I11" s="23" t="s">
        <v>7</v>
      </c>
      <c r="J11" s="23" t="s">
        <v>7</v>
      </c>
      <c r="K11" s="23" t="s">
        <v>7</v>
      </c>
      <c r="L11" s="23" t="s">
        <v>7</v>
      </c>
      <c r="M11" s="23" t="s">
        <v>7</v>
      </c>
      <c r="N11" s="23" t="s">
        <v>7</v>
      </c>
      <c r="O11" s="23" t="s">
        <v>7</v>
      </c>
      <c r="P11" s="23" t="s">
        <v>7</v>
      </c>
      <c r="Q11" s="23" t="s">
        <v>7</v>
      </c>
      <c r="R11" s="24" t="s">
        <v>23</v>
      </c>
      <c r="S11" s="25" t="s">
        <v>24</v>
      </c>
    </row>
    <row r="12" spans="1:19">
      <c r="A12" s="21" t="s">
        <v>25</v>
      </c>
      <c r="B12" s="23" t="s">
        <v>7</v>
      </c>
      <c r="C12" s="23" t="s">
        <v>7</v>
      </c>
      <c r="D12" s="23" t="s">
        <v>7</v>
      </c>
      <c r="E12" s="23" t="s">
        <v>7</v>
      </c>
      <c r="F12" s="23" t="s">
        <v>7</v>
      </c>
      <c r="G12" s="23" t="s">
        <v>7</v>
      </c>
      <c r="H12" s="23" t="s">
        <v>7</v>
      </c>
      <c r="I12" s="23" t="s">
        <v>7</v>
      </c>
      <c r="J12" s="23" t="s">
        <v>7</v>
      </c>
      <c r="K12" s="23" t="s">
        <v>7</v>
      </c>
      <c r="L12" s="23" t="s">
        <v>7</v>
      </c>
      <c r="M12" s="23" t="s">
        <v>7</v>
      </c>
      <c r="N12" s="23" t="s">
        <v>7</v>
      </c>
      <c r="O12" s="23" t="s">
        <v>7</v>
      </c>
      <c r="P12" s="23" t="s">
        <v>7</v>
      </c>
      <c r="Q12" s="23" t="s">
        <v>7</v>
      </c>
      <c r="R12" s="24" t="s">
        <v>26</v>
      </c>
      <c r="S12" s="29" t="s">
        <v>27</v>
      </c>
    </row>
    <row r="13" spans="1:19">
      <c r="A13" s="21" t="s">
        <v>28</v>
      </c>
      <c r="B13" s="28">
        <f>B32/B9</f>
        <v>0.31517424203817684</v>
      </c>
      <c r="C13" s="28">
        <f>C32/C9</f>
        <v>0.39606908175524053</v>
      </c>
      <c r="D13" s="28">
        <f t="shared" ref="D13:N13" si="2">D32/D9</f>
        <v>0.98266434299477023</v>
      </c>
      <c r="E13" s="28">
        <f t="shared" si="2"/>
        <v>1.0015719638423117</v>
      </c>
      <c r="F13" s="28">
        <f t="shared" si="2"/>
        <v>1.038409454210278</v>
      </c>
      <c r="G13" s="28">
        <f t="shared" si="2"/>
        <v>0.94583167505746568</v>
      </c>
      <c r="H13" s="28">
        <f t="shared" si="2"/>
        <v>0.38939271348623833</v>
      </c>
      <c r="I13" s="28">
        <f t="shared" si="2"/>
        <v>0.51816611406151303</v>
      </c>
      <c r="J13" s="28">
        <f t="shared" si="2"/>
        <v>0.95544868816013573</v>
      </c>
      <c r="K13" s="28">
        <f t="shared" si="2"/>
        <v>0.90892122062099678</v>
      </c>
      <c r="L13" s="28">
        <f t="shared" si="2"/>
        <v>0.85020602826118452</v>
      </c>
      <c r="M13" s="28">
        <f t="shared" si="2"/>
        <v>0.85279143681408731</v>
      </c>
      <c r="N13" s="28">
        <f t="shared" si="2"/>
        <v>2.4700570608360137</v>
      </c>
      <c r="O13" s="23" t="s">
        <v>7</v>
      </c>
      <c r="P13" s="23" t="s">
        <v>7</v>
      </c>
      <c r="Q13" s="23" t="s">
        <v>7</v>
      </c>
      <c r="R13" s="24" t="s">
        <v>29</v>
      </c>
      <c r="S13" s="27" t="s">
        <v>30</v>
      </c>
    </row>
    <row r="14" spans="1:19">
      <c r="A14" s="24" t="s">
        <v>31</v>
      </c>
      <c r="B14" s="30">
        <f>'[1]قائمة الدخل '!B38/'[1]قائمة المركز المالي'!B21</f>
        <v>0.24962059912835055</v>
      </c>
      <c r="C14" s="30">
        <f>'[1]قائمة الدخل '!C38/'[1]قائمة المركز المالي'!C21</f>
        <v>0.25706208264898872</v>
      </c>
      <c r="D14" s="30">
        <f>'[1]قائمة الدخل '!D38/'[1]قائمة المركز المالي'!D21</f>
        <v>1.1645373287199393E-2</v>
      </c>
      <c r="E14" s="30">
        <f>'[1]قائمة الدخل '!E38/'[1]قائمة المركز المالي'!E21</f>
        <v>-8.8400198090764631E-3</v>
      </c>
      <c r="F14" s="30">
        <f>'[1]قائمة الدخل '!F38/'[1]قائمة المركز المالي'!F21</f>
        <v>1.2997549522960937E-2</v>
      </c>
      <c r="G14" s="30">
        <f>'[1]قائمة الدخل '!G38/'[1]قائمة المركز المالي'!G21</f>
        <v>1.4273249812781511E-2</v>
      </c>
      <c r="H14" s="30">
        <f>'[1]قائمة الدخل '!H38/'[1]قائمة المركز المالي'!H21</f>
        <v>9.3401490692580968E-2</v>
      </c>
      <c r="I14" s="30">
        <f>'[1]قائمة الدخل '!I38/'[1]قائمة المركز المالي'!I21</f>
        <v>8.8599888452022518E-2</v>
      </c>
      <c r="J14" s="30">
        <f>'[1]قائمة الدخل '!J38/'[1]قائمة المركز المالي'!J21</f>
        <v>2.0225829666143069E-2</v>
      </c>
      <c r="K14" s="30">
        <f>'[1]قائمة الدخل '!K38/'[1]قائمة المركز المالي'!K21</f>
        <v>9.6768921092465383E-3</v>
      </c>
      <c r="L14" s="30">
        <f>'[1]قائمة الدخل '!L38/'[1]قائمة المركز المالي'!L21</f>
        <v>-3.6136805127314118E-3</v>
      </c>
      <c r="M14" s="30">
        <f>'[1]قائمة الدخل '!M38/'[1]قائمة المركز المالي'!M21</f>
        <v>3.6442958100485496E-3</v>
      </c>
      <c r="N14" s="30">
        <f>'[1]قائمة الدخل '!N38/'[1]قائمة المركز المالي'!N21</f>
        <v>5.4283979772121122E-3</v>
      </c>
      <c r="O14" s="30">
        <f>'[1]قائمة الدخل '!O38/'[1]قائمة المركز المالي'!O21</f>
        <v>5.4070084196174047E-3</v>
      </c>
      <c r="P14" s="30">
        <f>'[1]قائمة الدخل '!P38/'[1]قائمة المركز المالي'!P21</f>
        <v>7.4634426848984867E-3</v>
      </c>
      <c r="Q14" s="30">
        <f>'[1]قائمة الدخل '!Q38/'[1]قائمة المركز المالي'!Q21</f>
        <v>1.5286280150251228E-3</v>
      </c>
      <c r="R14" s="24" t="s">
        <v>32</v>
      </c>
      <c r="S14" s="25" t="s">
        <v>33</v>
      </c>
    </row>
    <row r="15" spans="1:19">
      <c r="A15" s="24" t="s">
        <v>34</v>
      </c>
      <c r="B15" s="30">
        <f>'[1]قائمة الدخل '!B38/'[1]قائمة المركز المالي'!B42</f>
        <v>0.51391077321173717</v>
      </c>
      <c r="C15" s="30">
        <f>'[1]قائمة الدخل '!C38/'[1]قائمة المركز المالي'!C42</f>
        <v>0.64840753595628353</v>
      </c>
      <c r="D15" s="30">
        <f>'[1]قائمة الدخل '!D38/'[1]قائمة المركز المالي'!D42</f>
        <v>4.1639018705695321E-2</v>
      </c>
      <c r="E15" s="30">
        <f>'[1]قائمة الدخل '!E38/'[1]قائمة المركز المالي'!E42</f>
        <v>-3.0043094734263295E-2</v>
      </c>
      <c r="F15" s="30">
        <f>'[1]قائمة الدخل '!F38/'[1]قائمة المركز المالي'!F42</f>
        <v>4.5245260337864981E-2</v>
      </c>
      <c r="G15" s="30">
        <f>'[1]قائمة الدخل '!G38/'[1]قائمة المركز المالي'!G42</f>
        <v>4.3177774710438092E-2</v>
      </c>
      <c r="H15" s="30">
        <f>'[1]قائمة الدخل '!H38/'[1]قائمة المركز المالي'!H42</f>
        <v>0.32324235496562032</v>
      </c>
      <c r="I15" s="30">
        <f>'[1]قائمة الدخل '!I38/'[1]قائمة المركز المالي'!I42</f>
        <v>0.45124913119423909</v>
      </c>
      <c r="J15" s="30">
        <f>'[1]قائمة الدخل '!J38/'[1]قائمة المركز المالي'!J42</f>
        <v>0.13797640073340248</v>
      </c>
      <c r="K15" s="30">
        <f>'[1]قائمة الدخل '!K38/'[1]قائمة المركز المالي'!K42</f>
        <v>6.5261204755473756E-2</v>
      </c>
      <c r="L15" s="30">
        <f>'[1]قائمة الدخل '!L38/'[1]قائمة المركز المالي'!L42</f>
        <v>-2.435006193887207E-2</v>
      </c>
      <c r="M15" s="30">
        <f>'[1]قائمة الدخل '!M38/'[1]قائمة المركز المالي'!M42</f>
        <v>2.5809689354657876E-2</v>
      </c>
      <c r="N15" s="30">
        <f>'[1]قائمة الدخل '!N38/'[1]قائمة المركز المالي'!N42</f>
        <v>5.2664939265073735E-2</v>
      </c>
      <c r="O15" s="30">
        <f>'[1]قائمة الدخل '!O38/'[1]قائمة المركز المالي'!O42</f>
        <v>7.6818809209170405E-2</v>
      </c>
      <c r="P15" s="30">
        <f>'[1]قائمة الدخل '!P38/'[1]قائمة المركز المالي'!P42</f>
        <v>9.2661660600541831E-2</v>
      </c>
      <c r="Q15" s="30">
        <f>'[1]قائمة الدخل '!Q38/'[1]قائمة المركز المالي'!Q42</f>
        <v>1.3829408098787997E-2</v>
      </c>
      <c r="R15" s="24" t="s">
        <v>35</v>
      </c>
      <c r="S15" s="25" t="s">
        <v>36</v>
      </c>
    </row>
    <row r="16" spans="1:19">
      <c r="A16" s="21" t="s">
        <v>37</v>
      </c>
      <c r="B16" s="23">
        <f>'[1]قائمة الدخل '!B14/'[1]قائمة الدخل '!B21</f>
        <v>9.973714315807776E-2</v>
      </c>
      <c r="C16" s="23">
        <f>'[1]قائمة الدخل '!C14/'[1]قائمة الدخل '!C21</f>
        <v>9.5242932878195685E-2</v>
      </c>
      <c r="D16" s="23">
        <f>'[1]قائمة الدخل '!D14/'[1]قائمة الدخل '!D21</f>
        <v>0.92317054056845715</v>
      </c>
      <c r="E16" s="23">
        <f>'[1]قائمة الدخل '!E14/'[1]قائمة الدخل '!E21</f>
        <v>0.98423075767594104</v>
      </c>
      <c r="F16" s="23">
        <f>'[1]قائمة الدخل '!F14/'[1]قائمة الدخل '!F21</f>
        <v>0.98394524552862683</v>
      </c>
      <c r="G16" s="23">
        <f>'[1]قائمة الدخل '!G14/'[1]قائمة الدخل '!G21</f>
        <v>-0.44925015303625215</v>
      </c>
      <c r="H16" s="23">
        <f>'[1]قائمة الدخل '!H14/'[1]قائمة الدخل '!H21</f>
        <v>0.1325554634570911</v>
      </c>
      <c r="I16" s="23">
        <f>'[1]قائمة الدخل '!I14/'[1]قائمة الدخل '!I21</f>
        <v>0.17174922478712196</v>
      </c>
      <c r="J16" s="23">
        <f>'[1]قائمة الدخل '!J14/'[1]قائمة الدخل '!J21</f>
        <v>0.21449218041227205</v>
      </c>
      <c r="K16" s="23">
        <f>'[1]قائمة الدخل '!K14/'[1]قائمة الدخل '!K21</f>
        <v>0.14640792452604609</v>
      </c>
      <c r="L16" s="23">
        <f>'[1]قائمة الدخل '!L14/'[1]قائمة الدخل '!L21</f>
        <v>0.43800456649862796</v>
      </c>
      <c r="M16" s="23">
        <f>'[1]قائمة الدخل '!M14/'[1]قائمة الدخل '!M21</f>
        <v>0.63377658533711489</v>
      </c>
      <c r="N16" s="23">
        <f>'[1]قائمة الدخل '!N14/'[1]قائمة الدخل '!N21</f>
        <v>0.89931575731576729</v>
      </c>
      <c r="O16" s="23">
        <f>'[1]قائمة الدخل '!O14/'[1]قائمة الدخل '!O21</f>
        <v>0.93827304433458214</v>
      </c>
      <c r="P16" s="23">
        <f>'[1]قائمة الدخل '!P14/'[1]قائمة الدخل '!P21</f>
        <v>1.0116430047735261</v>
      </c>
      <c r="Q16" s="23">
        <f>'[1]قائمة الدخل '!Q14/'[1]قائمة الدخل '!Q21</f>
        <v>1.1415220741077501</v>
      </c>
      <c r="R16" s="24" t="s">
        <v>38</v>
      </c>
      <c r="S16" s="31" t="s">
        <v>39</v>
      </c>
    </row>
    <row r="17" spans="1:21">
      <c r="A17" s="21" t="s">
        <v>40</v>
      </c>
      <c r="B17" s="23">
        <f>'[1]قائمة الدخل '!B38/'[1]قائمة الدخل '!B21</f>
        <v>0.85732461244298941</v>
      </c>
      <c r="C17" s="23">
        <f>'[1]قائمة الدخل '!C38/'[1]قائمة الدخل '!C21</f>
        <v>0.79747764876185478</v>
      </c>
      <c r="D17" s="23">
        <f>'[1]قائمة الدخل '!D38/'[1]قائمة الدخل '!D21</f>
        <v>0.21007074829367048</v>
      </c>
      <c r="E17" s="23">
        <f>'[1]قائمة الدخل '!E38/'[1]قائمة الدخل '!E21</f>
        <v>-0.36985945033772638</v>
      </c>
      <c r="F17" s="23">
        <f>'[1]قائمة الدخل '!F38/'[1]قائمة الدخل '!F21</f>
        <v>0.54698008076612536</v>
      </c>
      <c r="G17" s="23">
        <f>'[1]قائمة الدخل '!G38/'[1]قائمة الدخل '!G21</f>
        <v>-0.28256833700153688</v>
      </c>
      <c r="H17" s="23">
        <f>'[1]قائمة الدخل '!H38/'[1]قائمة الدخل '!H21</f>
        <v>0.56302711440123943</v>
      </c>
      <c r="I17" s="23">
        <f>'[1]قائمة الدخل '!I38/'[1]قائمة الدخل '!I21</f>
        <v>0.65842058407712267</v>
      </c>
      <c r="J17" s="23">
        <f>'[1]قائمة الدخل '!J38/'[1]قائمة الدخل '!J21</f>
        <v>0.26937685689804464</v>
      </c>
      <c r="K17" s="23">
        <f>'[1]قائمة الدخل '!K38/'[1]قائمة الدخل '!K21</f>
        <v>9.6687107009399226E-2</v>
      </c>
      <c r="L17" s="23">
        <f>'[1]قائمة الدخل '!L38/'[1]قائمة الدخل '!L21</f>
        <v>-5.6388906476173374E-2</v>
      </c>
      <c r="M17" s="23">
        <f>'[1]قائمة الدخل '!M38/'[1]قائمة الدخل '!M21</f>
        <v>9.742680092819786E-2</v>
      </c>
      <c r="N17" s="23">
        <f>'[1]قائمة الدخل '!N38/'[1]قائمة الدخل '!N21</f>
        <v>0.21608924706854946</v>
      </c>
      <c r="O17" s="23">
        <f>'[1]قائمة الدخل '!O38/'[1]قائمة الدخل '!O21</f>
        <v>0.1907066211997254</v>
      </c>
      <c r="P17" s="23">
        <f>'[1]قائمة الدخل '!P38/'[1]قائمة الدخل '!P21</f>
        <v>0.25248790590948611</v>
      </c>
      <c r="Q17" s="23">
        <f>'[1]قائمة الدخل '!Q38/'[1]قائمة الدخل '!Q21</f>
        <v>7.0879039568167115E-2</v>
      </c>
      <c r="R17" s="21" t="s">
        <v>41</v>
      </c>
      <c r="S17" s="25" t="s">
        <v>42</v>
      </c>
    </row>
    <row r="18" spans="1:21">
      <c r="A18" s="21" t="s">
        <v>43</v>
      </c>
      <c r="B18" s="23">
        <f>'[1]قائمة الدخل '!B21/'[1]قائمة المركز المالي'!B21</f>
        <v>0.29116229197834897</v>
      </c>
      <c r="C18" s="23">
        <f>'[1]قائمة الدخل '!C21/'[1]قائمة المركز المالي'!C21</f>
        <v>0.3223439340878046</v>
      </c>
      <c r="D18" s="23">
        <f>'[1]قائمة الدخل '!D21/'[1]قائمة المركز المالي'!D21</f>
        <v>5.5435482482880612E-2</v>
      </c>
      <c r="E18" s="23">
        <f>'[1]قائمة الدخل '!E21/'[1]قائمة المركز المالي'!E21</f>
        <v>2.3901024567587654E-2</v>
      </c>
      <c r="F18" s="23">
        <f>'[1]قائمة الدخل '!F21/'[1]قائمة المركز المالي'!F21</f>
        <v>2.3762381812434511E-2</v>
      </c>
      <c r="G18" s="23">
        <f>'[1]قائمة الدخل '!G21/'[1]قائمة المركز المالي'!G21</f>
        <v>-5.0512559065327541E-2</v>
      </c>
      <c r="H18" s="23">
        <f>'[1]قائمة الدخل '!H21/'[1]قائمة المركز المالي'!H21</f>
        <v>0.16589163879240584</v>
      </c>
      <c r="I18" s="23">
        <f>'[1]قائمة الدخل '!I21/'[1]قائمة المركز المالي'!I21</f>
        <v>0.13456427486423264</v>
      </c>
      <c r="J18" s="23">
        <f>'[1]قائمة الدخل '!J21/'[1]قائمة المركز المالي'!J21</f>
        <v>7.5083768884415564E-2</v>
      </c>
      <c r="K18" s="23">
        <f>'[1]قائمة الدخل '!K21/'[1]قائمة المركز المالي'!K21</f>
        <v>0.10008461736584819</v>
      </c>
      <c r="L18" s="23">
        <f>'[1]قائمة الدخل '!L21/'[1]قائمة المركز المالي'!L21</f>
        <v>6.4084954622383741E-2</v>
      </c>
      <c r="M18" s="23">
        <f>'[1]قائمة الدخل '!M21/'[1]قائمة المركز المالي'!M21</f>
        <v>3.740547544750384E-2</v>
      </c>
      <c r="N18" s="23">
        <f>'[1]قائمة الدخل '!N21/'[1]قائمة المركز المالي'!N21</f>
        <v>2.5121092561769514E-2</v>
      </c>
      <c r="O18" s="23">
        <f>'[1]قائمة الدخل '!O21/'[1]قائمة المركز المالي'!O21</f>
        <v>2.835249445248517E-2</v>
      </c>
      <c r="P18" s="23">
        <f>'[1]قائمة الدخل '!P21/'[1]قائمة المركز المالي'!P21</f>
        <v>2.955960467894269E-2</v>
      </c>
      <c r="Q18" s="23">
        <f>'[1]قائمة الدخل '!Q21/'[1]قائمة المركز المالي'!Q21</f>
        <v>2.1566714565241566E-2</v>
      </c>
      <c r="R18" s="21" t="s">
        <v>44</v>
      </c>
      <c r="S18" s="25" t="s">
        <v>45</v>
      </c>
    </row>
    <row r="19" spans="1:21">
      <c r="A19" s="21" t="s">
        <v>46</v>
      </c>
      <c r="B19" s="23">
        <f>'[1]قائمة المركز المالي'!B42/'[1]قائمة المركز المالي'!B21</f>
        <v>0.48572750784795088</v>
      </c>
      <c r="C19" s="23">
        <f>'[1]قائمة المركز المالي'!C42/'[1]قائمة المركز المالي'!C21</f>
        <v>0.39645141117903382</v>
      </c>
      <c r="D19" s="23">
        <f>'[1]قائمة المركز المالي'!D42/'[1]قائمة المركز المالي'!D21</f>
        <v>0.27967453722934532</v>
      </c>
      <c r="E19" s="23">
        <f>'[1]قائمة المركز المالي'!E42/'[1]قائمة المركز المالي'!E21</f>
        <v>0.29424464713998566</v>
      </c>
      <c r="F19" s="23">
        <f>'[1]قائمة المركز المالي'!F42/'[1]قائمة المركز المالي'!F21</f>
        <v>0.28726875314459205</v>
      </c>
      <c r="G19" s="23">
        <f>'[1]قائمة المركز المالي'!G42/'[1]قائمة المركز المالي'!G21</f>
        <v>0.33056937066585318</v>
      </c>
      <c r="H19" s="23">
        <f>'[1]قائمة المركز المالي'!H42/'[1]قائمة المركز المالي'!H21</f>
        <v>0.28895189401313154</v>
      </c>
      <c r="I19" s="23">
        <f>'[1]قائمة المركز المالي'!I42/'[1]قائمة المركز المالي'!I21</f>
        <v>0.19634362113349957</v>
      </c>
      <c r="J19" s="23">
        <f>'[1]قائمة المركز المالي'!J42/'[1]قائمة المركز المالي'!J21</f>
        <v>0.14658905116117171</v>
      </c>
      <c r="K19" s="23">
        <f>'[1]قائمة المركز المالي'!K42/'[1]قائمة المركز المالي'!K21</f>
        <v>0.14827939731582865</v>
      </c>
      <c r="L19" s="23">
        <f>'[1]قائمة المركز المالي'!L42/'[1]قائمة المركز المالي'!L21</f>
        <v>0.14840539304594486</v>
      </c>
      <c r="M19" s="23">
        <f>'[1]قائمة المركز المالي'!M42/'[1]قائمة المركز المالي'!M21</f>
        <v>0.14119874749251343</v>
      </c>
      <c r="N19" s="23">
        <f>'[1]قائمة المركز المالي'!N42/'[1]قائمة المركز المالي'!N21</f>
        <v>0.10307422837591897</v>
      </c>
      <c r="O19" s="23">
        <f>'[1]قائمة المركز المالي'!O42/'[1]قائمة المركز المالي'!O21</f>
        <v>7.0386516990840461E-2</v>
      </c>
      <c r="P19" s="23">
        <f>'[1]قائمة المركز المالي'!P42/'[1]قائمة المركز المالي'!P21</f>
        <v>8.0545099629423703E-2</v>
      </c>
      <c r="Q19" s="23">
        <f>'[1]قائمة المركز المالي'!Q42/'[1]قائمة المركز المالي'!Q21</f>
        <v>0.11053459440242357</v>
      </c>
      <c r="R19" s="24" t="s">
        <v>47</v>
      </c>
      <c r="S19" s="25" t="s">
        <v>48</v>
      </c>
    </row>
    <row r="20" spans="1:21">
      <c r="A20" s="21" t="s">
        <v>49</v>
      </c>
      <c r="B20" s="23">
        <f>'[1]قائمة المركز المالي'!B42/('[1]قائمة المركز المالي'!B25+'[1]قائمة المركز المالي'!B26)</f>
        <v>1.0778975392207262</v>
      </c>
      <c r="C20" s="23">
        <f>'[1]قائمة المركز المالي'!C42/('[1]قائمة المركز المالي'!C25+'[1]قائمة المركز المالي'!C26)</f>
        <v>0.72164351967672491</v>
      </c>
      <c r="D20" s="23">
        <f>'[1]قائمة المركز المالي'!D42/('[1]قائمة المركز المالي'!D25+'[1]قائمة المركز المالي'!D26)</f>
        <v>0.45670994797850811</v>
      </c>
      <c r="E20" s="23">
        <f>'[1]قائمة المركز المالي'!E42/('[1]قائمة المركز المالي'!E25+'[1]قائمة المركز المالي'!E26)</f>
        <v>0.44162514851058188</v>
      </c>
      <c r="F20" s="23">
        <f>'[1]قائمة المركز المالي'!F42/('[1]قائمة المركز المالي'!F25+'[1]قائمة المركز المالي'!F26)</f>
        <v>0.42595853252538507</v>
      </c>
      <c r="G20" s="23">
        <f>'[1]قائمة المركز المالي'!G42/('[1]قائمة المركز المالي'!G25+'[1]قائمة المركز المالي'!G26)</f>
        <v>0.51860924288396448</v>
      </c>
      <c r="H20" s="23">
        <f>'[1]قائمة المركز المالي'!H42/('[1]قائمة المركز المالي'!H25+'[1]قائمة المركز المالي'!H26)</f>
        <v>0.51069701387709932</v>
      </c>
      <c r="I20" s="23">
        <f>'[1]قائمة المركز المالي'!I42/('[1]قائمة المركز المالي'!I25+'[1]قائمة المركز المالي'!I26)</f>
        <v>0.27182889422221551</v>
      </c>
      <c r="J20" s="23">
        <f>'[1]قائمة المركز المالي'!J42/('[1]قائمة المركز المالي'!J25+'[1]قائمة المركز المالي'!J26)</f>
        <v>0.18300129879798505</v>
      </c>
      <c r="K20" s="23">
        <f>'[1]قائمة المركز المالي'!K42/('[1]قائمة المركز المالي'!K25+'[1]قائمة المركز المالي'!K26)</f>
        <v>0.20132658788608049</v>
      </c>
      <c r="L20" s="23">
        <f>'[1]قائمة المركز المالي'!L42/('[1]قائمة المركز المالي'!L25+'[1]قائمة المركز المالي'!L26)</f>
        <v>0.22996030116887767</v>
      </c>
      <c r="M20" s="23">
        <f>'[1]قائمة المركز المالي'!M42/('[1]قائمة المركز المالي'!M25+'[1]قائمة المركز المالي'!M26)</f>
        <v>0.176575598601002</v>
      </c>
      <c r="N20" s="23">
        <f>'[1]قائمة المركز المالي'!N42/('[1]قائمة المركز المالي'!N25+'[1]قائمة المركز المالي'!N26)</f>
        <v>0.12118014174257899</v>
      </c>
      <c r="O20" s="23">
        <f>'[1]قائمة المركز المالي'!O42/('[1]قائمة المركز المالي'!O25+'[1]قائمة المركز المالي'!O26)</f>
        <v>7.9716044899012004E-2</v>
      </c>
      <c r="P20" s="23">
        <f>'[1]قائمة المركز المالي'!P42/('[1]قائمة المركز المالي'!P25+'[1]قائمة المركز المالي'!P26)</f>
        <v>9.0749430449322779E-2</v>
      </c>
      <c r="Q20" s="23">
        <f>'[1]قائمة المركز المالي'!Q42/('[1]قائمة المركز المالي'!Q25+'[1]قائمة المركز المالي'!Q26)</f>
        <v>0.13033949241935133</v>
      </c>
      <c r="R20" s="21" t="s">
        <v>50</v>
      </c>
      <c r="S20" s="25" t="s">
        <v>51</v>
      </c>
    </row>
    <row r="21" spans="1:21">
      <c r="A21" s="21" t="s">
        <v>52</v>
      </c>
      <c r="B21" s="23">
        <f>'[1]قائمة المركز المالي'!B32/'[1]قائمة المركز المالي'!B21</f>
        <v>0.51427249215204918</v>
      </c>
      <c r="C21" s="23">
        <f>'[1]قائمة المركز المالي'!C32/'[1]قائمة المركز المالي'!C21</f>
        <v>0.60354858882096618</v>
      </c>
      <c r="D21" s="23">
        <f>'[1]قائمة المركز المالي'!D32/'[1]قائمة المركز المالي'!D21</f>
        <v>0.72032546277065468</v>
      </c>
      <c r="E21" s="23">
        <f>'[1]قائمة المركز المالي'!E32/'[1]قائمة المركز المالي'!E21</f>
        <v>0.70575535286001434</v>
      </c>
      <c r="F21" s="23">
        <f>'[1]قائمة المركز المالي'!F32/'[1]قائمة المركز المالي'!F21</f>
        <v>0.7127312468554079</v>
      </c>
      <c r="G21" s="23">
        <f>'[1]قائمة المركز المالي'!G32/'[1]قائمة المركز المالي'!G21</f>
        <v>0.66943062933414688</v>
      </c>
      <c r="H21" s="23">
        <f>'[1]قائمة المركز المالي'!H32/'[1]قائمة المركز المالي'!H21</f>
        <v>0.71104810598686841</v>
      </c>
      <c r="I21" s="23">
        <f>'[1]قائمة المركز المالي'!I32/'[1]قائمة المركز المالي'!I21</f>
        <v>0.80365637886650043</v>
      </c>
      <c r="J21" s="23">
        <f>'[1]قائمة المركز المالي'!J32/'[1]قائمة المركز المالي'!J21</f>
        <v>0.85341094883882829</v>
      </c>
      <c r="K21" s="23">
        <f>'[1]قائمة المركز المالي'!K32/'[1]قائمة المركز المالي'!K21</f>
        <v>0.85172060268417138</v>
      </c>
      <c r="L21" s="23">
        <f>'[1]قائمة المركز المالي'!L32/'[1]قائمة المركز المالي'!L21</f>
        <v>0.8515946069540552</v>
      </c>
      <c r="M21" s="23">
        <f>'[1]قائمة المركز المالي'!M32/'[1]قائمة المركز المالي'!M21</f>
        <v>0.85880125250748651</v>
      </c>
      <c r="N21" s="23">
        <f>'[1]قائمة المركز المالي'!N32/'[1]قائمة المركز المالي'!N21</f>
        <v>0.89692577162408105</v>
      </c>
      <c r="O21" s="23">
        <f>'[1]قائمة المركز المالي'!O32/'[1]قائمة المركز المالي'!O21</f>
        <v>0.92961348300915958</v>
      </c>
      <c r="P21" s="23">
        <f>'[1]قائمة المركز المالي'!P32/'[1]قائمة المركز المالي'!P21</f>
        <v>0.91945490037057631</v>
      </c>
      <c r="Q21" s="23">
        <f>'[1]قائمة المركز المالي'!Q32/'[1]قائمة المركز المالي'!Q21</f>
        <v>0.88946540559757648</v>
      </c>
      <c r="R21" s="24" t="s">
        <v>53</v>
      </c>
      <c r="S21" s="25" t="s">
        <v>54</v>
      </c>
    </row>
    <row r="22" spans="1:21">
      <c r="A22" s="21" t="s">
        <v>55</v>
      </c>
      <c r="B22" s="23">
        <f>('[1]قائمة المركز المالي'!B25+'[1]قائمة المركز المالي'!B26)/'[1]قائمة المركز المالي'!B21</f>
        <v>0.45062493435054235</v>
      </c>
      <c r="C22" s="23">
        <f>('[1]قائمة المركز المالي'!C25+'[1]قائمة المركز المالي'!C26)/'[1]قائمة المركز المالي'!C21</f>
        <v>0.549372924954183</v>
      </c>
      <c r="D22" s="23">
        <f>('[1]قائمة المركز المالي'!D25+'[1]قائمة المركز المالي'!D26)/'[1]قائمة المركز المالي'!D21</f>
        <v>0.61236795578296943</v>
      </c>
      <c r="E22" s="23">
        <f>('[1]قائمة المركز المالي'!E25+'[1]قائمة المركز المالي'!E26)/'[1]قائمة المركز المالي'!E21</f>
        <v>0.66627692768935509</v>
      </c>
      <c r="F22" s="23">
        <f>('[1]قائمة المركز المالي'!F25+'[1]قائمة المركز المالي'!F26)/'[1]قائمة المركز المالي'!F21</f>
        <v>0.67440544374462608</v>
      </c>
      <c r="G22" s="23">
        <f>('[1]قائمة المركز المالي'!G25+'[1]قائمة المركز المالي'!G26)/'[1]قائمة المركز المالي'!G21</f>
        <v>0.63741511591187738</v>
      </c>
      <c r="H22" s="23">
        <f>('[1]قائمة المركز المالي'!H25+'[1]قائمة المركز المالي'!H26)/'[1]قائمة المركز المالي'!H21</f>
        <v>0.56579906708181504</v>
      </c>
      <c r="I22" s="23">
        <f>('[1]قائمة المركز المالي'!I25+'[1]قائمة المركز المالي'!I26)/'[1]قائمة المركز المالي'!I21</f>
        <v>0.72230592592188525</v>
      </c>
      <c r="J22" s="23">
        <f>('[1]قائمة المركز المالي'!J25+'[1]قائمة المركز المالي'!J26)/'[1]قائمة المركز المالي'!J21</f>
        <v>0.80102738135750184</v>
      </c>
      <c r="K22" s="23">
        <f>('[1]قائمة المركز المالي'!K25+'[1]قائمة المركز المالي'!K26)/'[1]قائمة المركز المالي'!K21</f>
        <v>0.73651174875983949</v>
      </c>
      <c r="L22" s="23">
        <f>('[1]قائمة المركز المالي'!L25+'[1]قائمة المركز المالي'!L26)/'[1]قائمة المركز المالي'!L21</f>
        <v>0.64535222945702819</v>
      </c>
      <c r="M22" s="23">
        <f>('[1]قائمة المركز المالي'!M25+'[1]قائمة المركز المالي'!M26)/'[1]قائمة المركز المالي'!M21</f>
        <v>0.79965039683411954</v>
      </c>
      <c r="N22" s="23">
        <f>('[1]قائمة المركز المالي'!N25+'[1]قائمة المركز المالي'!N26)/'[1]قائمة المركز المالي'!N21</f>
        <v>0.85058679494597289</v>
      </c>
      <c r="O22" s="23">
        <f>('[1]قائمة المركز المالي'!O25+'[1]قائمة المركز المالي'!O26)/'[1]قائمة المركز المالي'!O21</f>
        <v>0.88296549433692273</v>
      </c>
      <c r="P22" s="23">
        <f>('[1]قائمة المركز المالي'!P25+'[1]قائمة المركز المالي'!P26)/'[1]قائمة المركز المالي'!P21</f>
        <v>0.88755487754165585</v>
      </c>
      <c r="Q22" s="23">
        <f>('[1]قائمة المركز المالي'!Q25+'[1]قائمة المركز المالي'!Q26)/'[1]قائمة المركز المالي'!Q21</f>
        <v>0.84805144128375209</v>
      </c>
      <c r="R22" s="21" t="s">
        <v>56</v>
      </c>
      <c r="S22" s="25" t="s">
        <v>57</v>
      </c>
    </row>
    <row r="23" spans="1:21">
      <c r="A23" s="21" t="s">
        <v>58</v>
      </c>
      <c r="B23" s="23">
        <f>'[1]قائمة المركز المالي'!B9/'[1]قائمة المركز المالي'!B21</f>
        <v>0.11801842811733196</v>
      </c>
      <c r="C23" s="23">
        <f>'[1]قائمة المركز المالي'!C9/'[1]قائمة المركز المالي'!C21</f>
        <v>0.16521029648960961</v>
      </c>
      <c r="D23" s="23">
        <f>'[1]قائمة المركز المالي'!D9/'[1]قائمة المركز المالي'!D21</f>
        <v>0.35713732116678415</v>
      </c>
      <c r="E23" s="23">
        <f>'[1]قائمة المركز المالي'!E9/'[1]قائمة المركز المالي'!E21</f>
        <v>0.3038795544780668</v>
      </c>
      <c r="F23" s="23">
        <f>'[1]قائمة المركز المالي'!F9/'[1]قائمة المركز المالي'!F21</f>
        <v>0.29233101862494021</v>
      </c>
      <c r="G23" s="23">
        <f>'[1]قائمة المركز المالي'!G9/'[1]قائمة المركز المالي'!G21</f>
        <v>0.22069376319351183</v>
      </c>
      <c r="H23" s="23">
        <f>'[1]قائمة المركز المالي'!H9/'[1]قائمة المركز المالي'!H21</f>
        <v>0.16648904622752708</v>
      </c>
      <c r="I23" s="23">
        <f>'[1]قائمة المركز المالي'!I9/'[1]قائمة المركز المالي'!I21</f>
        <v>0.22424044796876083</v>
      </c>
      <c r="J23" s="23">
        <f>'[1]قائمة المركز المالي'!J9/'[1]قائمة المركز المالي'!J21</f>
        <v>0.22744883888331255</v>
      </c>
      <c r="K23" s="23">
        <f>'[1]قائمة المركز المالي'!K9/'[1]قائمة المركز المالي'!K21</f>
        <v>0.25244124951896019</v>
      </c>
      <c r="L23" s="23">
        <f>'[1]قائمة المركز المالي'!L9/'[1]قائمة المركز المالي'!L21</f>
        <v>0.39165162843371798</v>
      </c>
      <c r="M23" s="23">
        <f>'[1]قائمة المركز المالي'!M9/'[1]قائمة المركز المالي'!M21</f>
        <v>0.51293962533103354</v>
      </c>
      <c r="N23" s="23">
        <f>'[1]قائمة المركز المالي'!N9/'[1]قائمة المركز المالي'!N21</f>
        <v>0.52586527662115967</v>
      </c>
      <c r="O23" s="23">
        <f>'[1]قائمة المركز المالي'!O9/'[1]قائمة المركز المالي'!O21</f>
        <v>0.49801566335689912</v>
      </c>
      <c r="P23" s="23">
        <f>'[1]قائمة المركز المالي'!P9/'[1]قائمة المركز المالي'!P21</f>
        <v>0.40092445974578811</v>
      </c>
      <c r="Q23" s="23">
        <f>'[1]قائمة المركز المالي'!Q9/'[1]قائمة المركز المالي'!Q21</f>
        <v>0.38106862603823533</v>
      </c>
      <c r="R23" s="21" t="s">
        <v>59</v>
      </c>
      <c r="S23" s="25" t="s">
        <v>60</v>
      </c>
    </row>
    <row r="24" spans="1:21">
      <c r="A24" s="21" t="s">
        <v>61</v>
      </c>
      <c r="B24" s="23">
        <f>'[1]قائمة المركز المالي'!B9/('[1]قائمة المركز المالي'!B25+'[1]قائمة المركز المالي'!B26)</f>
        <v>0.26189946254843749</v>
      </c>
      <c r="C24" s="23">
        <f>'[1]قائمة المركز المالي'!C9/('[1]قائمة المركز المالي'!C25+'[1]قائمة المركز المالي'!C26)</f>
        <v>0.30072522504342192</v>
      </c>
      <c r="D24" s="23">
        <f>'[1]قائمة المركز المالي'!D9/('[1]قائمة المركز المالي'!D25+'[1]قائمة المركز المالي'!D26)</f>
        <v>0.5832070698574533</v>
      </c>
      <c r="E24" s="23">
        <f>'[1]قائمة المركز المالي'!E9/('[1]قائمة المركز المالي'!E25+'[1]قائمة المركز المالي'!E26)</f>
        <v>0.45608596343253177</v>
      </c>
      <c r="F24" s="23">
        <f>'[1]قائمة المركز المالي'!F9/('[1]قائمة المركز المالي'!F25+'[1]قائمة المركز المالي'!F26)</f>
        <v>0.43346479678719169</v>
      </c>
      <c r="G24" s="23">
        <f>'[1]قائمة المركز المالي'!G9/('[1]قائمة المركز المالي'!G25+'[1]قائمة المركز المالي'!G26)</f>
        <v>0.34623239657219351</v>
      </c>
      <c r="H24" s="23">
        <f>'[1]قائمة المركز المالي'!H9/('[1]قائمة المركز المالي'!H25+'[1]قائمة المركز المالي'!H26)</f>
        <v>0.29425472029534583</v>
      </c>
      <c r="I24" s="23">
        <f>'[1]قائمة المركز المالي'!I9/('[1]قائمة المركز المالي'!I25+'[1]قائمة المركز المالي'!I26)</f>
        <v>0.31045079366137113</v>
      </c>
      <c r="J24" s="23">
        <f>'[1]قائمة المركز المالي'!J9/('[1]قائمة المركز المالي'!J25+'[1]قائمة المركز المالي'!J26)</f>
        <v>0.28394639706055341</v>
      </c>
      <c r="K24" s="23">
        <f>'[1]قائمة المركز المالي'!K9/('[1]قائمة المركز المالي'!K25+'[1]قائمة المركز المالي'!K26)</f>
        <v>0.34275250862464623</v>
      </c>
      <c r="L24" s="23">
        <f>'[1]قائمة المركز المالي'!L9/('[1]قائمة المركز المالي'!L25+'[1]قائمة المركز المالي'!L26)</f>
        <v>0.60688041437965889</v>
      </c>
      <c r="M24" s="23">
        <f>'[1]قائمة المركز المالي'!M9/('[1]قائمة المركز المالي'!M25+'[1]قائمة المركز المالي'!M26)</f>
        <v>0.64145484997169122</v>
      </c>
      <c r="N24" s="23">
        <f>'[1]قائمة المركز المالي'!N9/('[1]قائمة المركز المالي'!N25+'[1]قائمة المركز المالي'!N26)</f>
        <v>0.61823823241290887</v>
      </c>
      <c r="O24" s="23">
        <f>'[1]قائمة المركز المالي'!O9/('[1]قائمة المركز المالي'!O25+'[1]قائمة المركز المالي'!O26)</f>
        <v>0.56402618964276974</v>
      </c>
      <c r="P24" s="23">
        <f>'[1]قائمة المركز المالي'!P9/('[1]قائمة المركز المالي'!P25+'[1]قائمة المركز المالي'!P26)</f>
        <v>0.45171793867694832</v>
      </c>
      <c r="Q24" s="23">
        <f>'[1]قائمة المركز المالي'!Q9/('[1]قائمة المركز المالي'!Q25+'[1]قائمة المركز المالي'!Q26)</f>
        <v>0.44934612157652404</v>
      </c>
      <c r="R24" s="21" t="s">
        <v>62</v>
      </c>
      <c r="S24" s="25" t="s">
        <v>63</v>
      </c>
    </row>
    <row r="25" spans="1:21">
      <c r="A25" s="21" t="s">
        <v>64</v>
      </c>
      <c r="B25" s="23">
        <f>'[1]قائمة المركز المالي'!B42/'[1]قائمة المركز المالي'!B9</f>
        <v>4.1156920626416804</v>
      </c>
      <c r="C25" s="23">
        <f>'[1]قائمة المركز المالي'!C42/'[1]قائمة المركز المالي'!C9</f>
        <v>2.3996773784857131</v>
      </c>
      <c r="D25" s="23">
        <f>'[1]قائمة المركز المالي'!D42/'[1]قائمة المركز المالي'!D9</f>
        <v>0.78310084287924797</v>
      </c>
      <c r="E25" s="23">
        <f>'[1]قائمة المركز المالي'!E42/'[1]قائمة المركز المالي'!E9</f>
        <v>0.96829366373585168</v>
      </c>
      <c r="F25" s="23">
        <f>'[1]قائمة المركز المالي'!F42/'[1]قائمة المركز المالي'!F9</f>
        <v>0.98268310525458469</v>
      </c>
      <c r="G25" s="23">
        <f>'[1]قائمة المركز المالي'!G42/'[1]قائمة المركز المالي'!G9</f>
        <v>1.4978645788734803</v>
      </c>
      <c r="H25" s="23">
        <f>'[1]قائمة المركز المالي'!H42/'[1]قائمة المركز المالي'!H9</f>
        <v>1.7355609907107308</v>
      </c>
      <c r="I25" s="23">
        <f>'[1]قائمة المركز المالي'!I42/'[1]قائمة المركز المالي'!I9</f>
        <v>0.87559413527773722</v>
      </c>
      <c r="J25" s="23">
        <f>'[1]قائمة المركز المالي'!J42/'[1]قائمة المركز المالي'!J9</f>
        <v>0.6444924136824276</v>
      </c>
      <c r="K25" s="23">
        <f>'[1]قائمة المركز المالي'!K42/'[1]قائمة المركز المالي'!K9</f>
        <v>0.58738180704770993</v>
      </c>
      <c r="L25" s="23">
        <f>'[1]قائمة المركز المالي'!L42/'[1]قائمة المركز المالي'!L9</f>
        <v>0.37892193539305191</v>
      </c>
      <c r="M25" s="23">
        <f>'[1]قائمة المركز المالي'!M42/'[1]قائمة المركز المالي'!M9</f>
        <v>0.27527361997308875</v>
      </c>
      <c r="N25" s="23">
        <f>'[1]قائمة المركز المالي'!N42/'[1]قائمة المركز المالي'!N9</f>
        <v>0.19600881244375259</v>
      </c>
      <c r="O25" s="23">
        <f>'[1]قائمة المركز المالي'!O42/'[1]قائمة المركز المالي'!O9</f>
        <v>0.14133394222261342</v>
      </c>
      <c r="P25" s="23">
        <f>'[1]قائمة المركز المالي'!P42/'[1]قائمة المركز المالي'!P9</f>
        <v>0.2008984427652393</v>
      </c>
      <c r="Q25" s="23">
        <f>'[1]قائمة المركز المالي'!Q42/'[1]قائمة المركز المالي'!Q9</f>
        <v>0.29006479896178294</v>
      </c>
      <c r="R25" s="21" t="s">
        <v>65</v>
      </c>
      <c r="S25" s="25" t="s">
        <v>66</v>
      </c>
    </row>
    <row r="26" spans="1:21">
      <c r="A26" s="32" t="s">
        <v>67</v>
      </c>
      <c r="B26" s="33">
        <f>'[1]قائمة المركز المالي'!B21/'[1]قائمة المركز المالي'!B42</f>
        <v>2.0587674855611304</v>
      </c>
      <c r="C26" s="33">
        <f>'[1]قائمة المركز المالي'!C21/'[1]قائمة المركز المالي'!C42</f>
        <v>2.5223771988250263</v>
      </c>
      <c r="D26" s="33">
        <f>'[1]قائمة المركز المالي'!D21/'[1]قائمة المركز المالي'!D42</f>
        <v>3.5755847132410068</v>
      </c>
      <c r="E26" s="33">
        <f>'[1]قائمة المركز المالي'!E21/'[1]قائمة المركز المالي'!E42</f>
        <v>3.3985325127231771</v>
      </c>
      <c r="F26" s="33">
        <f>'[1]قائمة المركز المالي'!F21/'[1]قائمة المركز المالي'!F42</f>
        <v>3.4810608151895526</v>
      </c>
      <c r="G26" s="33">
        <f>'[1]قائمة المركز المالي'!G21/'[1]قائمة المركز المالي'!G42</f>
        <v>3.0250836548641469</v>
      </c>
      <c r="H26" s="33">
        <f>'[1]قائمة المركز المالي'!H21/'[1]قائمة المركز المالي'!H42</f>
        <v>3.4607836830948564</v>
      </c>
      <c r="I26" s="33">
        <f>'[1]قائمة المركز المالي'!I21/'[1]قائمة المركز المالي'!I42</f>
        <v>5.0931117304802669</v>
      </c>
      <c r="J26" s="33">
        <f>'[1]قائمة المركز المالي'!J21/'[1]قائمة المركز المالي'!J42</f>
        <v>6.8217918874481294</v>
      </c>
      <c r="K26" s="33">
        <f>'[1]قائمة المركز المالي'!K21/'[1]قائمة المركز المالي'!K42</f>
        <v>6.744025253016396</v>
      </c>
      <c r="L26" s="33">
        <f>'[1]قائمة المركز المالي'!L21/'[1]قائمة المركز المالي'!L42</f>
        <v>6.7382995959615144</v>
      </c>
      <c r="M26" s="33">
        <f>'[1]قائمة المركز المالي'!M21/'[1]قائمة المركز المالي'!M42</f>
        <v>7.0822157969426849</v>
      </c>
      <c r="N26" s="33">
        <f>'[1]قائمة المركز المالي'!N21/'[1]قائمة المركز المالي'!N42</f>
        <v>9.7017461663931126</v>
      </c>
      <c r="O26" s="33">
        <f>'[1]قائمة المركز المالي'!O21/'[1]قائمة المركز المالي'!O42</f>
        <v>14.207266430446216</v>
      </c>
      <c r="P26" s="33">
        <f>'[1]قائمة المركز المالي'!P21/'[1]قائمة المركز المالي'!P42</f>
        <v>12.415404594455214</v>
      </c>
      <c r="Q26" s="33">
        <f>'[1]قائمة المركز المالي'!Q21/'[1]قائمة المركز المالي'!Q42</f>
        <v>9.0469414159995694</v>
      </c>
      <c r="R26" s="34" t="s">
        <v>68</v>
      </c>
      <c r="S26" s="35" t="s">
        <v>69</v>
      </c>
    </row>
    <row r="28" spans="1:21" ht="15.75" customHeight="1">
      <c r="A28" s="36" t="s">
        <v>70</v>
      </c>
      <c r="B28" s="36"/>
      <c r="C28" s="36"/>
      <c r="D28" s="36"/>
      <c r="E28" s="36"/>
      <c r="F28" s="36"/>
      <c r="G28" s="36"/>
      <c r="H28" s="37"/>
      <c r="I28" s="36"/>
      <c r="J28" s="36"/>
      <c r="K28" s="36"/>
    </row>
    <row r="29" spans="1:21">
      <c r="A29" s="38" t="s">
        <v>71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>
      <c r="A30" s="5" t="s">
        <v>72</v>
      </c>
      <c r="B30" s="39">
        <v>61200000</v>
      </c>
      <c r="C30" s="39">
        <f>'[1]قائمة المركز المالي'!C35/'نسب مالية'!C33</f>
        <v>61200000</v>
      </c>
      <c r="D30" s="39">
        <f>'[1]قائمة المركز المالي'!D35/'نسب مالية'!D33</f>
        <v>61200000</v>
      </c>
      <c r="E30" s="39">
        <f>'[1]قائمة المركز المالي'!E35/'نسب مالية'!E33</f>
        <v>61200000</v>
      </c>
      <c r="F30" s="39">
        <f>'[1]قائمة المركز المالي'!F35/'نسب مالية'!F33</f>
        <v>61200000</v>
      </c>
      <c r="G30" s="39">
        <f>'[1]قائمة المركز المالي'!G35/'نسب مالية'!G33</f>
        <v>61200000</v>
      </c>
      <c r="H30" s="39">
        <v>61200000</v>
      </c>
      <c r="I30" s="39">
        <v>61200000</v>
      </c>
      <c r="J30" s="39">
        <f>'[1]قائمة المركز المالي'!J35/'نسب مالية'!J33</f>
        <v>61200000</v>
      </c>
      <c r="K30" s="39">
        <f>'[1]قائمة المركز المالي'!K35/'نسب مالية'!K33</f>
        <v>61200000</v>
      </c>
      <c r="L30" s="39">
        <f>'[1]قائمة المركز المالي'!L35/'نسب مالية'!L33</f>
        <v>61200000</v>
      </c>
      <c r="M30" s="39">
        <f>'[1]قائمة المركز المالي'!M35/'نسب مالية'!M33</f>
        <v>61200000</v>
      </c>
      <c r="N30" s="39">
        <f>'[1]قائمة المركز المالي'!N35/'نسب مالية'!N33</f>
        <v>40000000</v>
      </c>
      <c r="O30" s="39">
        <f>'[1]قائمة المركز المالي'!O35/'نسب مالية'!O33</f>
        <v>20000000</v>
      </c>
      <c r="P30" s="39">
        <f>'[1]قائمة المركز المالي'!P35/'نسب مالية'!P33</f>
        <v>20000000</v>
      </c>
      <c r="Q30" s="39">
        <f>'[1]قائمة المركز المالي'!Q35/'نسب مالية'!Q33</f>
        <v>20000000</v>
      </c>
    </row>
    <row r="31" spans="1:21">
      <c r="A31" s="5" t="s">
        <v>73</v>
      </c>
      <c r="B31" s="40">
        <v>1047881</v>
      </c>
      <c r="C31" s="41">
        <v>3174780</v>
      </c>
      <c r="D31" s="41">
        <v>306302</v>
      </c>
      <c r="E31" s="41">
        <v>96425</v>
      </c>
      <c r="F31" s="41">
        <v>96425</v>
      </c>
      <c r="G31" s="39">
        <v>98895</v>
      </c>
      <c r="H31" s="39">
        <v>26647</v>
      </c>
      <c r="I31" s="39">
        <v>47891</v>
      </c>
      <c r="J31" s="39">
        <v>4569522</v>
      </c>
      <c r="K31" s="42">
        <v>82.418000000000006</v>
      </c>
      <c r="L31" s="39">
        <v>5779</v>
      </c>
      <c r="M31" s="39">
        <v>1095016</v>
      </c>
      <c r="N31" s="43">
        <v>272137</v>
      </c>
      <c r="O31" s="44">
        <v>0</v>
      </c>
      <c r="P31" s="43">
        <v>0</v>
      </c>
      <c r="Q31" s="43">
        <v>0</v>
      </c>
    </row>
    <row r="32" spans="1:21">
      <c r="A32" s="5" t="s">
        <v>74</v>
      </c>
      <c r="B32" s="5">
        <v>768.5</v>
      </c>
      <c r="C32" s="5">
        <v>469.44</v>
      </c>
      <c r="D32" s="45">
        <v>409.5</v>
      </c>
      <c r="E32" s="45">
        <v>400</v>
      </c>
      <c r="F32" s="45">
        <v>400</v>
      </c>
      <c r="G32" s="5">
        <v>345.25</v>
      </c>
      <c r="H32" s="5">
        <v>136</v>
      </c>
      <c r="I32" s="5">
        <v>122.5</v>
      </c>
      <c r="J32" s="46">
        <v>124.5</v>
      </c>
      <c r="K32" s="47">
        <v>103</v>
      </c>
      <c r="L32" s="5">
        <v>89.75</v>
      </c>
      <c r="M32" s="47">
        <v>91.4</v>
      </c>
      <c r="N32" s="43">
        <v>271</v>
      </c>
      <c r="O32" s="44" t="s">
        <v>75</v>
      </c>
      <c r="P32" s="48">
        <v>0</v>
      </c>
      <c r="Q32" s="49">
        <v>0</v>
      </c>
    </row>
    <row r="33" spans="1:17">
      <c r="A33" s="5" t="s">
        <v>76</v>
      </c>
      <c r="B33" s="5">
        <v>100</v>
      </c>
      <c r="C33" s="5">
        <v>100</v>
      </c>
      <c r="D33" s="5">
        <v>100</v>
      </c>
      <c r="E33" s="5">
        <v>100</v>
      </c>
      <c r="F33" s="5">
        <v>100</v>
      </c>
      <c r="G33" s="5">
        <v>100</v>
      </c>
      <c r="H33" s="5">
        <v>100</v>
      </c>
      <c r="I33" s="5">
        <v>100</v>
      </c>
      <c r="J33" s="5">
        <v>100</v>
      </c>
      <c r="K33" s="5">
        <v>100</v>
      </c>
      <c r="L33" s="5">
        <v>100</v>
      </c>
      <c r="M33" s="5">
        <v>100</v>
      </c>
      <c r="N33" s="5">
        <v>100</v>
      </c>
      <c r="O33" s="5">
        <v>100</v>
      </c>
      <c r="P33" s="5">
        <v>100</v>
      </c>
      <c r="Q33" s="5">
        <v>100</v>
      </c>
    </row>
  </sheetData>
  <mergeCells count="2">
    <mergeCell ref="C3:E3"/>
    <mergeCell ref="A29:U29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2022-11-29T08:23:36Z</dcterms:created>
  <dcterms:modified xsi:type="dcterms:W3CDTF">2022-11-29T08:23:45Z</dcterms:modified>
</cp:coreProperties>
</file>