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L13" i="1"/>
  <c r="L15" s="1"/>
  <c r="K13"/>
  <c r="K15" s="1"/>
  <c r="J13"/>
  <c r="J15" s="1"/>
  <c r="I13"/>
  <c r="I15" s="1"/>
  <c r="H13"/>
  <c r="H15" s="1"/>
  <c r="G13"/>
  <c r="G15" s="1"/>
  <c r="F13"/>
  <c r="F15" s="1"/>
  <c r="E13"/>
  <c r="E15" s="1"/>
  <c r="D13"/>
  <c r="D15" s="1"/>
  <c r="C13"/>
  <c r="C15" s="1"/>
  <c r="B13"/>
  <c r="O8"/>
  <c r="N8"/>
  <c r="N13" s="1"/>
  <c r="N15" s="1"/>
  <c r="O7"/>
  <c r="O13" s="1"/>
  <c r="O15" s="1"/>
  <c r="M7"/>
  <c r="M13" s="1"/>
  <c r="M15" s="1"/>
</calcChain>
</file>

<file path=xl/sharedStrings.xml><?xml version="1.0" encoding="utf-8"?>
<sst xmlns="http://schemas.openxmlformats.org/spreadsheetml/2006/main" count="34" uniqueCount="24">
  <si>
    <t>فرَنسَبنك - سورية</t>
  </si>
  <si>
    <t xml:space="preserve">قائمة التدفقات النقدية </t>
  </si>
  <si>
    <t>Statement of Cash Flows</t>
  </si>
  <si>
    <t>بعد تطبيق المعيار رقم 9</t>
  </si>
  <si>
    <t>البيان</t>
  </si>
  <si>
    <t xml:space="preserve">صافي التدفقات الناتجة عن (المستخدمة في) النشاطات التشغيلية </t>
  </si>
  <si>
    <t>Net Cash Flow from (Used in) Operating Activities</t>
  </si>
  <si>
    <t xml:space="preserve">صافي التدفقات الناتجة عن (المستخدمة في) الأنشطة الاستثمارية </t>
  </si>
  <si>
    <t>Net Cash Flow from (Used in) Investing Activities</t>
  </si>
  <si>
    <t>صافي التدفقات الناتجة عن (المستخدمة في) الأنشطة التمويلية</t>
  </si>
  <si>
    <t>-</t>
  </si>
  <si>
    <t>Net Cash Flow from (Used in) Financing Activities</t>
  </si>
  <si>
    <t>أثر التغيير في سعر الصرف على الأموال المساندة</t>
  </si>
  <si>
    <t>The Effect of Exchange Rate Changes on the funds support</t>
  </si>
  <si>
    <t>فروقات أسعار الصرف</t>
  </si>
  <si>
    <t xml:space="preserve">The Effect of Exchange Rate Changes </t>
  </si>
  <si>
    <t xml:space="preserve">أثر التغيير في سعر الصرف على الوديعة المجمدة لدى المصرف المركزي </t>
  </si>
  <si>
    <t>The Effect of Exchange Rate Changes on The Deposit Blocked at Central Bank of Syria</t>
  </si>
  <si>
    <r>
      <t xml:space="preserve">صافي </t>
    </r>
    <r>
      <rPr>
        <b/>
        <sz val="13"/>
        <rFont val="Arabic Transparent"/>
        <charset val="178"/>
      </rPr>
      <t>الزيادة</t>
    </r>
    <r>
      <rPr>
        <b/>
        <sz val="13"/>
        <color indexed="8"/>
        <rFont val="Arabic Transparent"/>
        <charset val="178"/>
      </rPr>
      <t xml:space="preserve"> في النقد وما في حكمه</t>
    </r>
  </si>
  <si>
    <t>Net Increase / (Decrease) in Cash and Cash Equivalents</t>
  </si>
  <si>
    <t>النقد وما في حكمه في بداية السنة</t>
  </si>
  <si>
    <t>Cash Balance (Beginning)</t>
  </si>
  <si>
    <t>النقد وما في حكمه في نهاية السنة</t>
  </si>
  <si>
    <t>Cash Balance (Ending)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</si>
</sst>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b/>
      <sz val="13"/>
      <name val="Arabic Transparent"/>
      <charset val="178"/>
    </font>
    <font>
      <b/>
      <sz val="13"/>
      <color indexed="8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165" fontId="5" fillId="0" borderId="5" xfId="1" applyNumberFormat="1" applyFont="1" applyBorder="1"/>
    <xf numFmtId="166" fontId="5" fillId="0" borderId="5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right"/>
    </xf>
    <xf numFmtId="166" fontId="5" fillId="5" borderId="5" xfId="2" applyNumberFormat="1" applyFont="1" applyFill="1" applyBorder="1" applyAlignment="1">
      <alignment horizontal="right"/>
    </xf>
    <xf numFmtId="0" fontId="9" fillId="0" borderId="5" xfId="0" applyFont="1" applyBorder="1"/>
    <xf numFmtId="0" fontId="5" fillId="0" borderId="5" xfId="0" applyFont="1" applyBorder="1" applyAlignment="1">
      <alignment horizontal="right"/>
    </xf>
    <xf numFmtId="164" fontId="10" fillId="0" borderId="5" xfId="1" applyFont="1" applyFill="1" applyBorder="1" applyAlignment="1">
      <alignment horizontal="right"/>
    </xf>
    <xf numFmtId="166" fontId="10" fillId="0" borderId="5" xfId="2" applyNumberFormat="1" applyFont="1" applyFill="1" applyBorder="1" applyAlignment="1">
      <alignment horizontal="right"/>
    </xf>
    <xf numFmtId="166" fontId="10" fillId="5" borderId="5" xfId="2" applyNumberFormat="1" applyFont="1" applyFill="1" applyBorder="1" applyAlignment="1">
      <alignment horizontal="right"/>
    </xf>
    <xf numFmtId="166" fontId="8" fillId="4" borderId="5" xfId="2" applyNumberFormat="1" applyFont="1" applyFill="1" applyBorder="1"/>
    <xf numFmtId="166" fontId="8" fillId="4" borderId="5" xfId="2" applyNumberFormat="1" applyFont="1" applyFill="1" applyBorder="1" applyAlignment="1"/>
    <xf numFmtId="37" fontId="5" fillId="0" borderId="5" xfId="0" applyNumberFormat="1" applyFont="1" applyBorder="1"/>
    <xf numFmtId="166" fontId="5" fillId="0" borderId="5" xfId="2" applyNumberFormat="1" applyFont="1" applyFill="1" applyBorder="1"/>
    <xf numFmtId="166" fontId="8" fillId="4" borderId="6" xfId="2" applyNumberFormat="1" applyFont="1" applyFill="1" applyBorder="1"/>
    <xf numFmtId="166" fontId="8" fillId="4" borderId="7" xfId="2" applyNumberFormat="1" applyFont="1" applyFill="1" applyBorder="1" applyAlignment="1">
      <alignment horizontal="right"/>
    </xf>
    <xf numFmtId="166" fontId="8" fillId="4" borderId="7" xfId="2" applyNumberFormat="1" applyFont="1" applyFill="1" applyBorder="1" applyAlignment="1"/>
    <xf numFmtId="0" fontId="5" fillId="0" borderId="8" xfId="0" applyFont="1" applyBorder="1"/>
    <xf numFmtId="166" fontId="5" fillId="0" borderId="0" xfId="0" applyNumberFormat="1" applyFont="1"/>
    <xf numFmtId="37" fontId="5" fillId="0" borderId="0" xfId="0" applyNumberFormat="1" applyFont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rightToLeft="1" tabSelected="1" workbookViewId="0">
      <selection activeCell="B4" sqref="B4:E4"/>
    </sheetView>
  </sheetViews>
  <sheetFormatPr defaultColWidth="9" defaultRowHeight="16.5"/>
  <cols>
    <col min="1" max="1" width="61.7109375" style="3" bestFit="1" customWidth="1"/>
    <col min="2" max="2" width="24.28515625" style="3" bestFit="1" customWidth="1"/>
    <col min="3" max="3" width="20.85546875" style="3" bestFit="1" customWidth="1"/>
    <col min="4" max="4" width="20.42578125" style="3" customWidth="1"/>
    <col min="5" max="5" width="20.42578125" style="3" bestFit="1" customWidth="1"/>
    <col min="6" max="10" width="19.5703125" style="3" customWidth="1"/>
    <col min="11" max="11" width="18.28515625" style="3" customWidth="1"/>
    <col min="12" max="12" width="19.140625" style="3" customWidth="1"/>
    <col min="13" max="15" width="18.28515625" style="3" customWidth="1"/>
    <col min="16" max="16" width="90.140625" style="3" bestFit="1" customWidth="1"/>
    <col min="17" max="16384" width="9" style="3"/>
  </cols>
  <sheetData>
    <row r="2" spans="1:16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 t="s">
        <v>2</v>
      </c>
    </row>
    <row r="4" spans="1:16" ht="18">
      <c r="B4" s="6" t="s">
        <v>3</v>
      </c>
      <c r="C4" s="6"/>
      <c r="D4" s="6"/>
      <c r="E4" s="6"/>
      <c r="N4" s="7"/>
      <c r="O4" s="8"/>
    </row>
    <row r="5" spans="1:16">
      <c r="A5" s="9" t="s">
        <v>4</v>
      </c>
      <c r="B5" s="10">
        <v>2021</v>
      </c>
      <c r="C5" s="10">
        <v>2020</v>
      </c>
      <c r="D5" s="10">
        <v>2019</v>
      </c>
      <c r="E5" s="10">
        <v>2018</v>
      </c>
      <c r="F5" s="10">
        <v>2017</v>
      </c>
      <c r="G5" s="10">
        <v>2016</v>
      </c>
      <c r="H5" s="10">
        <v>2015</v>
      </c>
      <c r="I5" s="10">
        <v>2014</v>
      </c>
      <c r="J5" s="10">
        <v>2013</v>
      </c>
      <c r="K5" s="10">
        <v>2012</v>
      </c>
      <c r="L5" s="10">
        <v>2011</v>
      </c>
      <c r="M5" s="10">
        <v>2010</v>
      </c>
      <c r="N5" s="10">
        <v>2009</v>
      </c>
      <c r="O5" s="10">
        <v>2008</v>
      </c>
      <c r="P5" s="11" t="s">
        <v>2</v>
      </c>
    </row>
    <row r="6" spans="1:1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>
      <c r="A7" s="14" t="s">
        <v>5</v>
      </c>
      <c r="B7" s="15">
        <v>76312361767</v>
      </c>
      <c r="C7" s="16">
        <v>40307186880</v>
      </c>
      <c r="D7" s="17">
        <v>2368001972</v>
      </c>
      <c r="E7" s="17">
        <v>-561817236</v>
      </c>
      <c r="F7" s="17">
        <v>12830597893</v>
      </c>
      <c r="G7" s="18">
        <v>20182177571</v>
      </c>
      <c r="H7" s="17">
        <v>7794868253</v>
      </c>
      <c r="I7" s="17">
        <v>6517301756</v>
      </c>
      <c r="J7" s="17">
        <v>7229118498</v>
      </c>
      <c r="K7" s="17">
        <v>1899644352</v>
      </c>
      <c r="L7" s="17">
        <v>-1067855136</v>
      </c>
      <c r="M7" s="17">
        <f>2171186680+5585728</f>
        <v>2176772408</v>
      </c>
      <c r="N7" s="17">
        <v>3425864566</v>
      </c>
      <c r="O7" s="17">
        <f>-412344572</f>
        <v>-412344572</v>
      </c>
      <c r="P7" s="19" t="s">
        <v>6</v>
      </c>
    </row>
    <row r="8" spans="1:16">
      <c r="A8" s="14" t="s">
        <v>7</v>
      </c>
      <c r="B8" s="15">
        <v>-3997742287</v>
      </c>
      <c r="C8" s="17">
        <v>6517070853</v>
      </c>
      <c r="D8" s="17">
        <v>-2484876899</v>
      </c>
      <c r="E8" s="17">
        <v>-11510205827</v>
      </c>
      <c r="F8" s="17">
        <v>4860373542</v>
      </c>
      <c r="G8" s="18">
        <v>-1425656425</v>
      </c>
      <c r="H8" s="17">
        <v>563706493</v>
      </c>
      <c r="I8" s="17">
        <v>-84590191</v>
      </c>
      <c r="J8" s="17">
        <v>-1306478082</v>
      </c>
      <c r="K8" s="17">
        <v>-17321867</v>
      </c>
      <c r="L8" s="17">
        <v>-359852621</v>
      </c>
      <c r="M8" s="17">
        <v>-713779920</v>
      </c>
      <c r="N8" s="17">
        <f>-846599717</f>
        <v>-846599717</v>
      </c>
      <c r="O8" s="17">
        <f>-227222975</f>
        <v>-227222975</v>
      </c>
      <c r="P8" s="19" t="s">
        <v>8</v>
      </c>
    </row>
    <row r="9" spans="1:16">
      <c r="A9" s="14" t="s">
        <v>9</v>
      </c>
      <c r="B9" s="15">
        <v>0</v>
      </c>
      <c r="C9" s="17">
        <v>-18000000</v>
      </c>
      <c r="D9" s="17">
        <v>0</v>
      </c>
      <c r="E9" s="17">
        <v>0</v>
      </c>
      <c r="F9" s="17">
        <v>225618158</v>
      </c>
      <c r="G9" s="18">
        <v>591723801</v>
      </c>
      <c r="H9" s="17">
        <v>-1189137000</v>
      </c>
      <c r="I9" s="17">
        <v>224082800</v>
      </c>
      <c r="J9" s="17">
        <v>82711900</v>
      </c>
      <c r="K9" s="20" t="s">
        <v>10</v>
      </c>
      <c r="L9" s="17">
        <v>2347152955</v>
      </c>
      <c r="M9" s="17">
        <v>281085000</v>
      </c>
      <c r="N9" s="17">
        <v>0</v>
      </c>
      <c r="O9" s="17">
        <v>1750000000</v>
      </c>
      <c r="P9" s="19" t="s">
        <v>11</v>
      </c>
    </row>
    <row r="10" spans="1:16">
      <c r="A10" s="14" t="s">
        <v>12</v>
      </c>
      <c r="B10" s="15">
        <v>0</v>
      </c>
      <c r="C10" s="17">
        <v>0</v>
      </c>
      <c r="D10" s="17">
        <v>0</v>
      </c>
      <c r="E10" s="17">
        <v>0</v>
      </c>
      <c r="F10" s="17" t="s">
        <v>10</v>
      </c>
      <c r="G10" s="18" t="s">
        <v>10</v>
      </c>
      <c r="H10" s="17" t="s">
        <v>10</v>
      </c>
      <c r="I10" s="17">
        <v>326700000</v>
      </c>
      <c r="J10" s="17">
        <v>396660000</v>
      </c>
      <c r="K10" s="17">
        <v>130080000</v>
      </c>
      <c r="L10" s="17">
        <v>53235000</v>
      </c>
      <c r="M10" s="17">
        <v>0</v>
      </c>
      <c r="N10" s="17">
        <v>0</v>
      </c>
      <c r="O10" s="17">
        <v>0</v>
      </c>
      <c r="P10" s="19" t="s">
        <v>13</v>
      </c>
    </row>
    <row r="11" spans="1:16">
      <c r="A11" s="14" t="s">
        <v>14</v>
      </c>
      <c r="B11" s="15">
        <v>56666243870</v>
      </c>
      <c r="C11" s="17">
        <v>36202050932</v>
      </c>
      <c r="D11" s="17">
        <v>-168984722</v>
      </c>
      <c r="E11" s="17">
        <v>-285060826</v>
      </c>
      <c r="F11" s="17">
        <v>-2695577243</v>
      </c>
      <c r="G11" s="18">
        <v>-5408732162</v>
      </c>
      <c r="H11" s="17">
        <v>-4472976564</v>
      </c>
      <c r="I11" s="17">
        <v>-1754849930</v>
      </c>
      <c r="J11" s="17">
        <v>-1537128460</v>
      </c>
      <c r="K11" s="17">
        <v>-504827952</v>
      </c>
      <c r="L11" s="17">
        <v>-206595764</v>
      </c>
      <c r="M11" s="17">
        <v>-16984500</v>
      </c>
      <c r="N11" s="17">
        <v>1539926</v>
      </c>
      <c r="O11" s="17" t="s">
        <v>10</v>
      </c>
      <c r="P11" s="19" t="s">
        <v>15</v>
      </c>
    </row>
    <row r="12" spans="1:16" ht="18.75">
      <c r="A12" s="14" t="s">
        <v>16</v>
      </c>
      <c r="B12" s="21">
        <v>0</v>
      </c>
      <c r="C12" s="21">
        <v>0</v>
      </c>
      <c r="D12" s="22">
        <v>0</v>
      </c>
      <c r="E12" s="22">
        <v>0</v>
      </c>
      <c r="F12" s="22" t="s">
        <v>10</v>
      </c>
      <c r="G12" s="23">
        <v>-1195143217</v>
      </c>
      <c r="H12" s="22">
        <v>-916884681</v>
      </c>
      <c r="I12" s="22">
        <v>-382379229</v>
      </c>
      <c r="J12" s="22">
        <v>-445326827</v>
      </c>
      <c r="K12" s="22">
        <v>-143408755</v>
      </c>
      <c r="L12" s="22" t="s">
        <v>10</v>
      </c>
      <c r="M12" s="22" t="s">
        <v>10</v>
      </c>
      <c r="N12" s="22" t="s">
        <v>10</v>
      </c>
      <c r="O12" s="22" t="s">
        <v>10</v>
      </c>
      <c r="P12" s="19" t="s">
        <v>17</v>
      </c>
    </row>
    <row r="13" spans="1:16">
      <c r="A13" s="24" t="s">
        <v>18</v>
      </c>
      <c r="B13" s="24">
        <f t="shared" ref="B13:E13" si="0">SUM(B7:B12)</f>
        <v>128980863350</v>
      </c>
      <c r="C13" s="24">
        <f t="shared" si="0"/>
        <v>83008308665</v>
      </c>
      <c r="D13" s="24">
        <f t="shared" si="0"/>
        <v>-285859649</v>
      </c>
      <c r="E13" s="24">
        <f t="shared" si="0"/>
        <v>-12357083889</v>
      </c>
      <c r="F13" s="24">
        <f t="shared" ref="F13:K13" si="1">SUM(F7:F12)</f>
        <v>15221012350</v>
      </c>
      <c r="G13" s="24">
        <f t="shared" si="1"/>
        <v>12744369568</v>
      </c>
      <c r="H13" s="24">
        <f t="shared" si="1"/>
        <v>1779576501</v>
      </c>
      <c r="I13" s="24">
        <f t="shared" si="1"/>
        <v>4846265206</v>
      </c>
      <c r="J13" s="24">
        <f t="shared" si="1"/>
        <v>4419557029</v>
      </c>
      <c r="K13" s="24">
        <f t="shared" si="1"/>
        <v>1364165778</v>
      </c>
      <c r="L13" s="24">
        <f>SUM(L7:L11)</f>
        <v>766084434</v>
      </c>
      <c r="M13" s="24">
        <f>SUM(M7:M11)</f>
        <v>1727092988</v>
      </c>
      <c r="N13" s="24">
        <f>SUM(N7:N11)</f>
        <v>2580804775</v>
      </c>
      <c r="O13" s="24">
        <f>SUM(O7:O11)</f>
        <v>1110432453</v>
      </c>
      <c r="P13" s="25" t="s">
        <v>19</v>
      </c>
    </row>
    <row r="14" spans="1:16">
      <c r="A14" s="14" t="s">
        <v>20</v>
      </c>
      <c r="B14" s="15">
        <v>116924726209</v>
      </c>
      <c r="C14" s="26">
        <v>33916417544</v>
      </c>
      <c r="D14" s="26">
        <v>34202277193</v>
      </c>
      <c r="E14" s="26">
        <v>46559361082</v>
      </c>
      <c r="F14" s="26">
        <v>31338348732</v>
      </c>
      <c r="G14" s="26">
        <v>18593979164</v>
      </c>
      <c r="H14" s="26">
        <v>16814402663</v>
      </c>
      <c r="I14" s="26">
        <v>11968137457</v>
      </c>
      <c r="J14" s="26">
        <v>7548580428</v>
      </c>
      <c r="K14" s="26">
        <v>6184414650</v>
      </c>
      <c r="L14" s="26">
        <v>5418330216</v>
      </c>
      <c r="M14" s="27">
        <v>3691237228</v>
      </c>
      <c r="N14" s="27">
        <v>1110432453</v>
      </c>
      <c r="O14" s="27">
        <v>0</v>
      </c>
      <c r="P14" s="19" t="s">
        <v>21</v>
      </c>
    </row>
    <row r="15" spans="1:16">
      <c r="A15" s="24" t="s">
        <v>22</v>
      </c>
      <c r="B15" s="28">
        <v>245905589559</v>
      </c>
      <c r="C15" s="29">
        <f t="shared" ref="C15:D15" si="2">SUM(C13:C14)</f>
        <v>116924726209</v>
      </c>
      <c r="D15" s="29">
        <f t="shared" si="2"/>
        <v>33916417544</v>
      </c>
      <c r="E15" s="29">
        <f>SUM(E13:E14)</f>
        <v>34202277193</v>
      </c>
      <c r="F15" s="24">
        <f>SUM(F13:F14)</f>
        <v>46559361082</v>
      </c>
      <c r="G15" s="24">
        <f>SUM(G13:G14)</f>
        <v>31338348732</v>
      </c>
      <c r="H15" s="24">
        <f>SUM(H13:H14)</f>
        <v>18593979164</v>
      </c>
      <c r="I15" s="24">
        <f t="shared" ref="I15:O15" si="3">SUM(I13:I14)</f>
        <v>16814402663</v>
      </c>
      <c r="J15" s="24">
        <f t="shared" si="3"/>
        <v>11968137457</v>
      </c>
      <c r="K15" s="24">
        <f t="shared" si="3"/>
        <v>7548580428</v>
      </c>
      <c r="L15" s="24">
        <f t="shared" si="3"/>
        <v>6184414650</v>
      </c>
      <c r="M15" s="24">
        <f t="shared" si="3"/>
        <v>5418330216</v>
      </c>
      <c r="N15" s="24">
        <f t="shared" si="3"/>
        <v>3691237228</v>
      </c>
      <c r="O15" s="24">
        <f t="shared" si="3"/>
        <v>1110432453</v>
      </c>
      <c r="P15" s="30" t="s">
        <v>23</v>
      </c>
    </row>
    <row r="16" spans="1:16">
      <c r="L16" s="31"/>
      <c r="M16" s="31"/>
      <c r="N16" s="31"/>
      <c r="O16" s="31"/>
    </row>
    <row r="17" spans="5:14">
      <c r="E17" s="32"/>
      <c r="F17" s="32"/>
      <c r="G17" s="32"/>
      <c r="H17" s="32"/>
      <c r="I17" s="32"/>
      <c r="J17" s="32"/>
      <c r="K17" s="32"/>
      <c r="L17" s="32"/>
      <c r="M17" s="32"/>
    </row>
    <row r="18" spans="5:14">
      <c r="N18" s="33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2022-12-01T10:59:21Z</dcterms:created>
  <dcterms:modified xsi:type="dcterms:W3CDTF">2022-12-01T10:59:36Z</dcterms:modified>
</cp:coreProperties>
</file>