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c\دراسات\دليل الشركات\دليل الشركات  2020\companies\WEB\"/>
    </mc:Choice>
  </mc:AlternateContent>
  <bookViews>
    <workbookView xWindow="0" yWindow="0" windowWidth="17670" windowHeight="6210"/>
  </bookViews>
  <sheets>
    <sheet name="النسب المالية" sheetId="1" r:id="rId1"/>
  </sheets>
  <externalReferences>
    <externalReference r:id="rId2"/>
  </externalReferences>
  <definedNames>
    <definedName name="_xlnm.Print_Area" localSheetId="0">'النسب المالية'!$A$2:$E$25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1" i="1"/>
  <c r="D9" i="1"/>
  <c r="D18" i="1" s="1"/>
  <c r="C9" i="1"/>
  <c r="C18" i="1" s="1"/>
  <c r="B9" i="1"/>
  <c r="B18" i="1" s="1"/>
  <c r="D7" i="1"/>
  <c r="D10" i="1" s="1"/>
  <c r="C7" i="1"/>
  <c r="C10" i="1" s="1"/>
  <c r="B7" i="1"/>
  <c r="B10" i="1" s="1"/>
  <c r="D6" i="1"/>
  <c r="C6" i="1"/>
  <c r="B6" i="1"/>
  <c r="A1" i="1"/>
  <c r="B12" i="1" l="1"/>
  <c r="C12" i="1"/>
  <c r="D12" i="1"/>
</calcChain>
</file>

<file path=xl/sharedStrings.xml><?xml version="1.0" encoding="utf-8"?>
<sst xmlns="http://schemas.openxmlformats.org/spreadsheetml/2006/main" count="34" uniqueCount="34">
  <si>
    <t>النسب المالية</t>
  </si>
  <si>
    <t>Financial Ratios</t>
  </si>
  <si>
    <t xml:space="preserve">البيان </t>
  </si>
  <si>
    <t xml:space="preserve">Statement </t>
  </si>
  <si>
    <t xml:space="preserve"> (%) معدل دوران السهم</t>
  </si>
  <si>
    <t>Turnover Ratio  (%)</t>
  </si>
  <si>
    <t>ربحية السهم الواحد ( ليرة سورية )</t>
  </si>
  <si>
    <t>Earnings Per Share (S.P)</t>
  </si>
  <si>
    <t>الأرباح الموزعة للسهم الواحد (ليرة سورية)</t>
  </si>
  <si>
    <t>Cash Dividendens Per Share (S.P)</t>
  </si>
  <si>
    <t>القيمة الدفترية للسهم الواحد (ليرة سورية)</t>
  </si>
  <si>
    <t>Book Value Per Share (S.P)</t>
  </si>
  <si>
    <t>القيمة السوقية الى العائد (مره)</t>
  </si>
  <si>
    <t>Price Earnings Ratio (Times)</t>
  </si>
  <si>
    <t xml:space="preserve"> (%) الأرباح الموزعة الى القيمة السوقية</t>
  </si>
  <si>
    <t>Dividend Yield  (%)</t>
  </si>
  <si>
    <t xml:space="preserve"> (%) الأرباح الموزعة للسهم الى عائد السهم</t>
  </si>
  <si>
    <t>Cash Dividends to Earnings  (%)</t>
  </si>
  <si>
    <t>صافي الربح الى الايرادات  (%)</t>
  </si>
  <si>
    <t>Returns to Revenues</t>
  </si>
  <si>
    <t>العائد على مجموع الموجودات  (%)</t>
  </si>
  <si>
    <t>Returns on Assets  (%)</t>
  </si>
  <si>
    <t>العائد على حقوق المساهمين  (%)</t>
  </si>
  <si>
    <t>Return on Equity  (%)</t>
  </si>
  <si>
    <t xml:space="preserve"> (%) معدل المديونية</t>
  </si>
  <si>
    <t>Current Liabilities to Total Assets  (%)</t>
  </si>
  <si>
    <t xml:space="preserve"> (%) نسبة الملكية</t>
  </si>
  <si>
    <t>Equity Ratio  (%)</t>
  </si>
  <si>
    <t>القيمة السوقية الى القيمة الدفترية (مره)</t>
  </si>
  <si>
    <t>Price Book Value Ratio (times)</t>
  </si>
  <si>
    <t>عدد الأسهم المكتتب بها</t>
  </si>
  <si>
    <t>عدد الأسهم المتداولة</t>
  </si>
  <si>
    <t>القيمة الإسمية للسهم</t>
  </si>
  <si>
    <t>القيمة السوقية للسهم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</si>
</sst>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Arabic Transparent"/>
    </font>
    <font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b/>
      <sz val="13"/>
      <color theme="0"/>
      <name val="Arabic Transparent"/>
      <charset val="178"/>
    </font>
    <font>
      <b/>
      <sz val="13"/>
      <color theme="1"/>
      <name val="Arabic Transparent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9" tint="-0.24994659260841701"/>
      </bottom>
      <diagonal/>
    </border>
    <border>
      <left/>
      <right/>
      <top style="thin">
        <color indexed="64"/>
      </top>
      <bottom style="hair">
        <color theme="9" tint="-0.24994659260841701"/>
      </bottom>
      <diagonal/>
    </border>
    <border>
      <left/>
      <right style="thin">
        <color indexed="64"/>
      </right>
      <top style="thin">
        <color indexed="64"/>
      </top>
      <bottom style="hair">
        <color theme="9" tint="-0.24994659260841701"/>
      </bottom>
      <diagonal/>
    </border>
    <border>
      <left style="thin">
        <color indexed="64"/>
      </left>
      <right/>
      <top style="hair">
        <color theme="9" tint="-0.24994659260841701"/>
      </top>
      <bottom style="hair">
        <color theme="9" tint="-0.24994659260841701"/>
      </bottom>
      <diagonal/>
    </border>
    <border>
      <left/>
      <right/>
      <top style="hair">
        <color theme="9" tint="-0.24994659260841701"/>
      </top>
      <bottom style="hair">
        <color theme="9" tint="-0.24994659260841701"/>
      </bottom>
      <diagonal/>
    </border>
    <border>
      <left/>
      <right style="thin">
        <color indexed="64"/>
      </right>
      <top style="hair">
        <color theme="9" tint="-0.24994659260841701"/>
      </top>
      <bottom style="hair">
        <color theme="9" tint="-0.24994659260841701"/>
      </bottom>
      <diagonal/>
    </border>
    <border>
      <left style="thin">
        <color indexed="64"/>
      </left>
      <right/>
      <top style="hair">
        <color theme="9" tint="-0.24994659260841701"/>
      </top>
      <bottom style="thin">
        <color indexed="64"/>
      </bottom>
      <diagonal/>
    </border>
    <border>
      <left/>
      <right/>
      <top style="hair">
        <color theme="9" tint="-0.24994659260841701"/>
      </top>
      <bottom style="thin">
        <color indexed="64"/>
      </bottom>
      <diagonal/>
    </border>
    <border>
      <left/>
      <right style="thin">
        <color indexed="64"/>
      </right>
      <top style="hair">
        <color theme="9" tint="-0.24994659260841701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Fill="1"/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2" borderId="1" xfId="0" applyFont="1" applyFill="1" applyBorder="1" applyAlignment="1">
      <alignment horizontal="right" vertical="center"/>
    </xf>
    <xf numFmtId="164" fontId="5" fillId="2" borderId="0" xfId="1" applyNumberFormat="1" applyFont="1" applyFill="1" applyAlignment="1">
      <alignment horizontal="right" vertical="center"/>
    </xf>
    <xf numFmtId="164" fontId="5" fillId="2" borderId="0" xfId="1" applyNumberFormat="1" applyFont="1" applyFill="1" applyAlignment="1">
      <alignment horizontal="right"/>
    </xf>
    <xf numFmtId="0" fontId="6" fillId="2" borderId="2" xfId="0" applyFont="1" applyFill="1" applyBorder="1" applyAlignment="1">
      <alignment horizontal="left" vertical="center"/>
    </xf>
    <xf numFmtId="0" fontId="2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right" wrapText="1"/>
    </xf>
    <xf numFmtId="10" fontId="4" fillId="4" borderId="5" xfId="2" applyNumberFormat="1" applyFont="1" applyFill="1" applyBorder="1" applyAlignment="1">
      <alignment horizontal="center" wrapText="1"/>
    </xf>
    <xf numFmtId="10" fontId="7" fillId="4" borderId="5" xfId="2" applyNumberFormat="1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7" fillId="4" borderId="5" xfId="0" applyFont="1" applyFill="1" applyBorder="1"/>
    <xf numFmtId="2" fontId="4" fillId="0" borderId="5" xfId="0" applyNumberFormat="1" applyFont="1" applyFill="1" applyBorder="1" applyAlignment="1">
      <alignment horizontal="center"/>
    </xf>
    <xf numFmtId="2" fontId="7" fillId="4" borderId="5" xfId="0" applyNumberFormat="1" applyFont="1" applyFill="1" applyBorder="1" applyAlignment="1">
      <alignment horizontal="left"/>
    </xf>
    <xf numFmtId="0" fontId="7" fillId="0" borderId="5" xfId="0" applyFont="1" applyFill="1" applyBorder="1" applyAlignment="1">
      <alignment horizontal="right" wrapText="1"/>
    </xf>
    <xf numFmtId="164" fontId="4" fillId="0" borderId="5" xfId="1" applyNumberFormat="1" applyFont="1" applyFill="1" applyBorder="1" applyAlignment="1">
      <alignment horizontal="center" vertical="center" wrapText="1"/>
    </xf>
    <xf numFmtId="43" fontId="4" fillId="0" borderId="5" xfId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wrapText="1"/>
    </xf>
    <xf numFmtId="1" fontId="4" fillId="0" borderId="5" xfId="0" applyNumberFormat="1" applyFont="1" applyFill="1" applyBorder="1" applyAlignment="1">
      <alignment horizontal="center"/>
    </xf>
    <xf numFmtId="2" fontId="7" fillId="4" borderId="5" xfId="0" applyNumberFormat="1" applyFont="1" applyFill="1" applyBorder="1" applyAlignment="1">
      <alignment horizontal="left" wrapText="1"/>
    </xf>
    <xf numFmtId="9" fontId="4" fillId="0" borderId="5" xfId="2" applyNumberFormat="1" applyFont="1" applyFill="1" applyBorder="1" applyAlignment="1">
      <alignment horizontal="center" wrapText="1"/>
    </xf>
    <xf numFmtId="10" fontId="7" fillId="0" borderId="5" xfId="2" applyNumberFormat="1" applyFont="1" applyFill="1" applyBorder="1" applyAlignment="1">
      <alignment horizontal="left" wrapText="1"/>
    </xf>
    <xf numFmtId="9" fontId="4" fillId="0" borderId="5" xfId="2" applyNumberFormat="1" applyFont="1" applyFill="1" applyBorder="1" applyAlignment="1">
      <alignment horizontal="center"/>
    </xf>
    <xf numFmtId="10" fontId="7" fillId="0" borderId="5" xfId="2" applyNumberFormat="1" applyFont="1" applyBorder="1" applyAlignment="1">
      <alignment horizontal="left"/>
    </xf>
    <xf numFmtId="10" fontId="7" fillId="4" borderId="5" xfId="2" applyNumberFormat="1" applyFont="1" applyFill="1" applyBorder="1" applyAlignment="1">
      <alignment horizontal="left"/>
    </xf>
    <xf numFmtId="165" fontId="4" fillId="0" borderId="5" xfId="2" applyNumberFormat="1" applyFont="1" applyFill="1" applyBorder="1" applyAlignment="1">
      <alignment horizontal="center"/>
    </xf>
    <xf numFmtId="0" fontId="7" fillId="4" borderId="6" xfId="0" applyFont="1" applyFill="1" applyBorder="1" applyAlignment="1">
      <alignment horizontal="right" wrapText="1"/>
    </xf>
    <xf numFmtId="2" fontId="4" fillId="0" borderId="6" xfId="0" applyNumberFormat="1" applyFont="1" applyFill="1" applyBorder="1" applyAlignment="1">
      <alignment horizontal="center" wrapText="1"/>
    </xf>
    <xf numFmtId="2" fontId="7" fillId="4" borderId="6" xfId="0" applyNumberFormat="1" applyFont="1" applyFill="1" applyBorder="1" applyAlignment="1">
      <alignment horizontal="left" wrapText="1"/>
    </xf>
    <xf numFmtId="0" fontId="0" fillId="0" borderId="0" xfId="0" applyAlignment="1">
      <alignment horizontal="right" vertical="center"/>
    </xf>
    <xf numFmtId="43" fontId="0" fillId="0" borderId="0" xfId="1" applyFont="1" applyAlignment="1">
      <alignment vertical="center"/>
    </xf>
    <xf numFmtId="0" fontId="0" fillId="0" borderId="7" xfId="0" applyBorder="1" applyAlignment="1">
      <alignment horizontal="right" vertical="center"/>
    </xf>
    <xf numFmtId="164" fontId="0" fillId="0" borderId="8" xfId="1" applyNumberFormat="1" applyFont="1" applyBorder="1" applyAlignment="1">
      <alignment horizontal="right" vertical="center"/>
    </xf>
    <xf numFmtId="164" fontId="0" fillId="0" borderId="9" xfId="1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64" fontId="0" fillId="0" borderId="11" xfId="1" applyNumberFormat="1" applyFont="1" applyBorder="1" applyAlignment="1">
      <alignment horizontal="right" vertical="center"/>
    </xf>
    <xf numFmtId="43" fontId="0" fillId="0" borderId="12" xfId="1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164" fontId="0" fillId="0" borderId="11" xfId="1" applyNumberFormat="1" applyFont="1" applyBorder="1" applyAlignment="1">
      <alignment horizontal="center" vertical="center"/>
    </xf>
    <xf numFmtId="164" fontId="0" fillId="0" borderId="12" xfId="1" applyNumberFormat="1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43" fontId="0" fillId="0" borderId="14" xfId="1" applyFont="1" applyBorder="1" applyAlignment="1">
      <alignment horizontal="center" vertical="center"/>
    </xf>
    <xf numFmtId="43" fontId="0" fillId="0" borderId="15" xfId="1" applyFont="1" applyBorder="1" applyAlignment="1">
      <alignment vertical="center"/>
    </xf>
    <xf numFmtId="0" fontId="0" fillId="0" borderId="0" xfId="0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583;&#1585;&#1575;&#1587;&#1575;&#1578;/&#1583;&#1604;&#1610;&#1604;%20&#1575;&#1604;&#1588;&#1585;&#1603;&#1575;&#1578;/&#1583;&#1604;&#1610;&#1604;%20&#1575;&#1604;&#1588;&#1585;&#1603;&#1575;&#1578;%20%202020/companies/MTN%20%202020-last%20o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حركة الأسعار"/>
      <sheetName val="قيم التداول"/>
      <sheetName val="بيانات التداول"/>
      <sheetName val="تقرير  الملكية"/>
      <sheetName val="معلومات عامة"/>
      <sheetName val="قائمة المركز المالي"/>
      <sheetName val="قائمة الدخل  "/>
      <sheetName val="التدفقات النقدية"/>
      <sheetName val="النسب المالية"/>
      <sheetName val="بيان الدخل الشامل الموحد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شركة MTN سوريا</v>
          </cell>
        </row>
        <row r="20">
          <cell r="B20">
            <v>193020524578</v>
          </cell>
          <cell r="C20">
            <v>163040840526</v>
          </cell>
          <cell r="D20">
            <v>146264029420</v>
          </cell>
        </row>
        <row r="28">
          <cell r="B28">
            <v>3209185251</v>
          </cell>
          <cell r="C28">
            <v>7029020176</v>
          </cell>
          <cell r="D28">
            <v>10721133590</v>
          </cell>
        </row>
        <row r="45">
          <cell r="B45">
            <v>115273415822</v>
          </cell>
          <cell r="C45">
            <v>80767704400</v>
          </cell>
          <cell r="D45">
            <v>75855295737</v>
          </cell>
        </row>
      </sheetData>
      <sheetData sheetId="6">
        <row r="6">
          <cell r="B6">
            <v>120189413553</v>
          </cell>
          <cell r="C6">
            <v>90428983187</v>
          </cell>
          <cell r="D6">
            <v>76048201669</v>
          </cell>
        </row>
        <row r="28">
          <cell r="B28">
            <v>-3819834925</v>
          </cell>
          <cell r="C28">
            <v>2443350521</v>
          </cell>
          <cell r="D28">
            <v>8225202528</v>
          </cell>
        </row>
        <row r="31">
          <cell r="B31">
            <v>-3819834925</v>
          </cell>
          <cell r="C31">
            <v>2443350521</v>
          </cell>
          <cell r="D31">
            <v>8225202528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showGridLines="0" rightToLeft="1" tabSelected="1" zoomScaleNormal="100" workbookViewId="0">
      <selection activeCell="C3" sqref="C3"/>
    </sheetView>
  </sheetViews>
  <sheetFormatPr defaultRowHeight="15" x14ac:dyDescent="0.25"/>
  <cols>
    <col min="1" max="1" width="41.85546875" style="51" customWidth="1"/>
    <col min="2" max="2" width="29.7109375" style="51" customWidth="1"/>
    <col min="3" max="3" width="21.85546875" customWidth="1"/>
    <col min="4" max="4" width="11.5703125" bestFit="1" customWidth="1"/>
    <col min="5" max="5" width="46.140625" customWidth="1"/>
  </cols>
  <sheetData>
    <row r="1" spans="1:5" s="4" customFormat="1" ht="21" thickBot="1" x14ac:dyDescent="0.35">
      <c r="A1" s="1" t="str">
        <f>'[1]قائمة المركز المالي'!A1</f>
        <v>شركة MTN سوريا</v>
      </c>
      <c r="B1" s="2"/>
      <c r="C1"/>
      <c r="D1" s="3"/>
    </row>
    <row r="2" spans="1:5" s="9" customFormat="1" ht="18" x14ac:dyDescent="0.25">
      <c r="A2" s="5" t="s">
        <v>0</v>
      </c>
      <c r="B2" s="6"/>
      <c r="C2" s="7"/>
      <c r="D2" s="6"/>
      <c r="E2" s="8" t="s">
        <v>1</v>
      </c>
    </row>
    <row r="3" spans="1:5" s="9" customFormat="1" x14ac:dyDescent="0.25">
      <c r="A3" s="10"/>
      <c r="B3" s="10"/>
      <c r="E3" s="11"/>
    </row>
    <row r="4" spans="1:5" s="9" customFormat="1" ht="15.75" thickBot="1" x14ac:dyDescent="0.3">
      <c r="A4" s="12"/>
      <c r="B4" s="12"/>
    </row>
    <row r="5" spans="1:5" ht="18" x14ac:dyDescent="0.25">
      <c r="A5" s="5" t="s">
        <v>2</v>
      </c>
      <c r="B5" s="13">
        <v>2020</v>
      </c>
      <c r="C5" s="13">
        <v>2019</v>
      </c>
      <c r="D5" s="14">
        <v>2018</v>
      </c>
      <c r="E5" s="8" t="s">
        <v>3</v>
      </c>
    </row>
    <row r="6" spans="1:5" s="18" customFormat="1" ht="16.5" x14ac:dyDescent="0.25">
      <c r="A6" s="15" t="s">
        <v>4</v>
      </c>
      <c r="B6" s="16">
        <f>B23/B22</f>
        <v>0</v>
      </c>
      <c r="C6" s="16">
        <f t="shared" ref="C6:D6" si="0">C23/C22</f>
        <v>0</v>
      </c>
      <c r="D6" s="16">
        <f t="shared" si="0"/>
        <v>0</v>
      </c>
      <c r="E6" s="17" t="s">
        <v>5</v>
      </c>
    </row>
    <row r="7" spans="1:5" s="18" customFormat="1" ht="16.5" x14ac:dyDescent="0.25">
      <c r="A7" s="19" t="s">
        <v>6</v>
      </c>
      <c r="B7" s="20">
        <f>'[1]قائمة الدخل  '!B31/'النسب المالية'!B22</f>
        <v>-254.65566166666667</v>
      </c>
      <c r="C7" s="20">
        <f>'[1]قائمة الدخل  '!C31/'النسب المالية'!C22</f>
        <v>162.89003473333332</v>
      </c>
      <c r="D7" s="20">
        <f>'[1]قائمة الدخل  '!D31/'النسب المالية'!D22</f>
        <v>548.34683519999999</v>
      </c>
      <c r="E7" s="21" t="s">
        <v>7</v>
      </c>
    </row>
    <row r="8" spans="1:5" s="18" customFormat="1" ht="18" customHeight="1" x14ac:dyDescent="0.25">
      <c r="A8" s="22" t="s">
        <v>8</v>
      </c>
      <c r="B8" s="23">
        <v>0</v>
      </c>
      <c r="C8" s="23">
        <v>0</v>
      </c>
      <c r="D8" s="24">
        <v>0</v>
      </c>
      <c r="E8" s="25" t="s">
        <v>9</v>
      </c>
    </row>
    <row r="9" spans="1:5" s="18" customFormat="1" ht="16.5" x14ac:dyDescent="0.25">
      <c r="A9" s="15" t="s">
        <v>10</v>
      </c>
      <c r="B9" s="26">
        <f>'[1]قائمة المركز المالي'!B28/'النسب المالية'!B22</f>
        <v>213.94568340000001</v>
      </c>
      <c r="C9" s="26">
        <f>'[1]قائمة المركز المالي'!C28/'النسب المالية'!C22</f>
        <v>468.60134506666668</v>
      </c>
      <c r="D9" s="26">
        <f>'[1]قائمة المركز المالي'!D28/'النسب المالية'!D22</f>
        <v>714.74223933333337</v>
      </c>
      <c r="E9" s="27" t="s">
        <v>11</v>
      </c>
    </row>
    <row r="10" spans="1:5" s="18" customFormat="1" ht="16.5" x14ac:dyDescent="0.25">
      <c r="A10" s="19" t="s">
        <v>12</v>
      </c>
      <c r="B10" s="20">
        <f>B25/B7</f>
        <v>-30.924111203575112</v>
      </c>
      <c r="C10" s="20">
        <f t="shared" ref="C10:D10" si="1">C25/C7</f>
        <v>48.345498930564624</v>
      </c>
      <c r="D10" s="20">
        <f t="shared" si="1"/>
        <v>0</v>
      </c>
      <c r="E10" s="21" t="s">
        <v>13</v>
      </c>
    </row>
    <row r="11" spans="1:5" s="18" customFormat="1" ht="16.5" x14ac:dyDescent="0.25">
      <c r="A11" s="15" t="s">
        <v>14</v>
      </c>
      <c r="B11" s="28"/>
      <c r="C11" s="28"/>
      <c r="D11" s="28">
        <f t="shared" ref="D11" si="2">IFERROR(D8/D25,0)</f>
        <v>0</v>
      </c>
      <c r="E11" s="29" t="s">
        <v>15</v>
      </c>
    </row>
    <row r="12" spans="1:5" s="18" customFormat="1" ht="16.5" x14ac:dyDescent="0.25">
      <c r="A12" s="15" t="s">
        <v>16</v>
      </c>
      <c r="B12" s="28">
        <f>B8/B7</f>
        <v>0</v>
      </c>
      <c r="C12" s="28">
        <f t="shared" ref="C12:D12" si="3">C8/C7</f>
        <v>0</v>
      </c>
      <c r="D12" s="28">
        <f t="shared" si="3"/>
        <v>0</v>
      </c>
      <c r="E12" s="29" t="s">
        <v>17</v>
      </c>
    </row>
    <row r="13" spans="1:5" s="18" customFormat="1" ht="16.5" x14ac:dyDescent="0.25">
      <c r="A13" s="15" t="s">
        <v>18</v>
      </c>
      <c r="B13" s="30">
        <f>'[1]قائمة الدخل  '!B28/'[1]قائمة الدخل  '!B6</f>
        <v>-3.1781791857363254E-2</v>
      </c>
      <c r="C13" s="30">
        <f>'[1]قائمة الدخل  '!C28/'[1]قائمة الدخل  '!C6</f>
        <v>2.7019550976785218E-2</v>
      </c>
      <c r="D13" s="30">
        <f>'[1]قائمة الدخل  '!D28/'[1]قائمة الدخل  '!D6</f>
        <v>0.10815775189267743</v>
      </c>
      <c r="E13" s="31" t="s">
        <v>19</v>
      </c>
    </row>
    <row r="14" spans="1:5" s="18" customFormat="1" ht="16.5" x14ac:dyDescent="0.25">
      <c r="A14" s="19" t="s">
        <v>20</v>
      </c>
      <c r="B14" s="30">
        <f>'[1]قائمة الدخل  '!B28/'[1]قائمة المركز المالي'!B20</f>
        <v>-1.9789786259006858E-2</v>
      </c>
      <c r="C14" s="30">
        <f>'[1]قائمة الدخل  '!C28/'[1]قائمة المركز المالي'!C20</f>
        <v>1.4986125642613826E-2</v>
      </c>
      <c r="D14" s="30">
        <f>'[1]قائمة الدخل  '!D28/'[1]قائمة المركز المالي'!D20</f>
        <v>5.6235306524895272E-2</v>
      </c>
      <c r="E14" s="32" t="s">
        <v>21</v>
      </c>
    </row>
    <row r="15" spans="1:5" s="18" customFormat="1" ht="16.5" x14ac:dyDescent="0.25">
      <c r="A15" s="19" t="s">
        <v>22</v>
      </c>
      <c r="B15" s="33">
        <f>'[1]قائمة الدخل  '!B28/'[1]قائمة المركز المالي'!B28</f>
        <v>-1.1902818398563055</v>
      </c>
      <c r="C15" s="33">
        <f>'[1]قائمة الدخل  '!C28/'[1]قائمة المركز المالي'!C28</f>
        <v>0.34760897818199687</v>
      </c>
      <c r="D15" s="33">
        <f>'[1]قائمة الدخل  '!D28/'[1]قائمة المركز المالي'!D28</f>
        <v>0.76719522790686545</v>
      </c>
      <c r="E15" s="32" t="s">
        <v>23</v>
      </c>
    </row>
    <row r="16" spans="1:5" s="18" customFormat="1" ht="16.5" x14ac:dyDescent="0.25">
      <c r="A16" s="15" t="s">
        <v>24</v>
      </c>
      <c r="B16" s="33">
        <f>'[1]قائمة المركز المالي'!B45/'[1]قائمة المركز المالي'!B20</f>
        <v>0.59720807449892599</v>
      </c>
      <c r="C16" s="33">
        <f>'[1]قائمة المركز المالي'!C45/'[1]قائمة المركز المالي'!C20</f>
        <v>0.49538326801694837</v>
      </c>
      <c r="D16" s="33">
        <f>'[1]قائمة المركز المالي'!D45/'[1]قائمة المركز المالي'!D20</f>
        <v>0.51861893889973487</v>
      </c>
      <c r="E16" s="17" t="s">
        <v>25</v>
      </c>
    </row>
    <row r="17" spans="1:5" s="18" customFormat="1" ht="16.5" x14ac:dyDescent="0.25">
      <c r="A17" s="15" t="s">
        <v>26</v>
      </c>
      <c r="B17" s="28">
        <f>'[1]قائمة المركز المالي'!B28/'[1]قائمة المركز المالي'!B20</f>
        <v>1.6626134749225394E-2</v>
      </c>
      <c r="C17" s="28">
        <f>'[1]قائمة المركز المالي'!C28/'[1]قائمة المركز المالي'!C20</f>
        <v>4.311202121703419E-2</v>
      </c>
      <c r="D17" s="28">
        <f>'[1]قائمة المركز المالي'!D28/'[1]قائمة المركز المالي'!D20</f>
        <v>7.3299864857504074E-2</v>
      </c>
      <c r="E17" s="17" t="s">
        <v>27</v>
      </c>
    </row>
    <row r="18" spans="1:5" s="18" customFormat="1" ht="16.5" x14ac:dyDescent="0.25">
      <c r="A18" s="34" t="s">
        <v>28</v>
      </c>
      <c r="B18" s="35">
        <f>B25/B9</f>
        <v>36.808407979312378</v>
      </c>
      <c r="C18" s="35">
        <f t="shared" ref="C18:D18" si="4">C25/C9</f>
        <v>16.805329482952391</v>
      </c>
      <c r="D18" s="35">
        <f t="shared" si="4"/>
        <v>0</v>
      </c>
      <c r="E18" s="36" t="s">
        <v>29</v>
      </c>
    </row>
    <row r="19" spans="1:5" s="18" customFormat="1" x14ac:dyDescent="0.25">
      <c r="A19" s="37"/>
      <c r="B19" s="37"/>
      <c r="C19" s="38"/>
      <c r="D19" s="38"/>
    </row>
    <row r="20" spans="1:5" s="18" customFormat="1" x14ac:dyDescent="0.25">
      <c r="A20" s="37"/>
      <c r="B20" s="37"/>
      <c r="C20" s="38"/>
      <c r="D20" s="38"/>
    </row>
    <row r="22" spans="1:5" s="18" customFormat="1" hidden="1" x14ac:dyDescent="0.25">
      <c r="A22" s="39" t="s">
        <v>30</v>
      </c>
      <c r="B22" s="40">
        <v>15000000</v>
      </c>
      <c r="C22" s="40">
        <v>15000000</v>
      </c>
      <c r="D22" s="41">
        <v>15000000</v>
      </c>
    </row>
    <row r="23" spans="1:5" s="18" customFormat="1" hidden="1" x14ac:dyDescent="0.25">
      <c r="A23" s="42" t="s">
        <v>31</v>
      </c>
      <c r="B23" s="43">
        <v>0</v>
      </c>
      <c r="C23" s="43">
        <v>0</v>
      </c>
      <c r="D23" s="44">
        <v>0</v>
      </c>
    </row>
    <row r="24" spans="1:5" s="18" customFormat="1" ht="16.5" hidden="1" x14ac:dyDescent="0.25">
      <c r="A24" s="45" t="s">
        <v>32</v>
      </c>
      <c r="B24" s="46">
        <v>100</v>
      </c>
      <c r="C24" s="46">
        <v>100</v>
      </c>
      <c r="D24" s="47">
        <v>100</v>
      </c>
    </row>
    <row r="25" spans="1:5" s="18" customFormat="1" ht="16.5" hidden="1" x14ac:dyDescent="0.25">
      <c r="A25" s="48" t="s">
        <v>33</v>
      </c>
      <c r="B25" s="49">
        <v>7875</v>
      </c>
      <c r="C25" s="49">
        <v>7875</v>
      </c>
      <c r="D25" s="50">
        <v>0</v>
      </c>
    </row>
  </sheetData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النسب المالية</vt:lpstr>
      <vt:lpstr>'النسب المالية'!Print_Area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Razan Alsharif</dc:creator>
  <cp:lastModifiedBy>Razan Alsharif</cp:lastModifiedBy>
  <dcterms:created xsi:type="dcterms:W3CDTF">2022-03-16T09:22:40Z</dcterms:created>
  <dcterms:modified xsi:type="dcterms:W3CDTF">2022-03-16T09:31:21Z</dcterms:modified>
</cp:coreProperties>
</file>