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Insurance\Web\"/>
    </mc:Choice>
  </mc:AlternateContent>
  <bookViews>
    <workbookView xWindow="0" yWindow="0" windowWidth="24000" windowHeight="9735"/>
  </bookViews>
  <sheets>
    <sheet name="نسب مالية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9" i="1" s="1"/>
  <c r="I13" i="1" s="1"/>
  <c r="H24" i="1"/>
  <c r="H7" i="1" s="1"/>
  <c r="H10" i="1" s="1"/>
  <c r="E24" i="1"/>
  <c r="E9" i="1" s="1"/>
  <c r="E13" i="1" s="1"/>
  <c r="D24" i="1"/>
  <c r="C24" i="1"/>
  <c r="C9" i="1" s="1"/>
  <c r="C13" i="1" s="1"/>
  <c r="B24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13" i="1"/>
  <c r="F12" i="1"/>
  <c r="G11" i="1"/>
  <c r="F11" i="1"/>
  <c r="P9" i="1"/>
  <c r="O9" i="1"/>
  <c r="N9" i="1"/>
  <c r="M9" i="1"/>
  <c r="L9" i="1"/>
  <c r="K9" i="1"/>
  <c r="J9" i="1"/>
  <c r="J13" i="1" s="1"/>
  <c r="G9" i="1"/>
  <c r="G13" i="1" s="1"/>
  <c r="F9" i="1"/>
  <c r="F13" i="1" s="1"/>
  <c r="D9" i="1"/>
  <c r="D13" i="1" s="1"/>
  <c r="B9" i="1"/>
  <c r="P7" i="1"/>
  <c r="O7" i="1"/>
  <c r="N7" i="1"/>
  <c r="M7" i="1"/>
  <c r="L7" i="1"/>
  <c r="K7" i="1"/>
  <c r="J7" i="1"/>
  <c r="J10" i="1" s="1"/>
  <c r="I7" i="1"/>
  <c r="I10" i="1" s="1"/>
  <c r="G7" i="1"/>
  <c r="G12" i="1" s="1"/>
  <c r="F7" i="1"/>
  <c r="F10" i="1" s="1"/>
  <c r="D7" i="1"/>
  <c r="D10" i="1" s="1"/>
  <c r="C7" i="1"/>
  <c r="C10" i="1" s="1"/>
  <c r="B7" i="1"/>
  <c r="B10" i="1" s="1"/>
  <c r="I6" i="1"/>
  <c r="G6" i="1"/>
  <c r="F6" i="1"/>
  <c r="E6" i="1"/>
  <c r="D6" i="1"/>
  <c r="C6" i="1"/>
  <c r="B6" i="1"/>
  <c r="E7" i="1" l="1"/>
  <c r="E10" i="1" s="1"/>
  <c r="H9" i="1"/>
  <c r="H13" i="1" s="1"/>
  <c r="H6" i="1"/>
  <c r="G10" i="1"/>
</calcChain>
</file>

<file path=xl/sharedStrings.xml><?xml version="1.0" encoding="utf-8"?>
<sst xmlns="http://schemas.openxmlformats.org/spreadsheetml/2006/main" count="115" uniqueCount="55">
  <si>
    <t>الشركة السورية الكويتية للتأمين SKIC</t>
  </si>
  <si>
    <t>النسب المالية</t>
  </si>
  <si>
    <t>Financial Ratios</t>
  </si>
  <si>
    <t>النسب</t>
  </si>
  <si>
    <t>شرح النسبة</t>
  </si>
  <si>
    <t>% معدل دوران السهم</t>
  </si>
  <si>
    <t>*</t>
  </si>
  <si>
    <t>عدد الأسهم المتداولة / عدد الأسهم</t>
  </si>
  <si>
    <t>Turnover Ratio %</t>
  </si>
  <si>
    <t>عائد السهم الواحد (ليرة سورية)</t>
  </si>
  <si>
    <t>صافي الأرباح / عدد الأسهم</t>
  </si>
  <si>
    <t>Earnings per share (S.P)</t>
  </si>
  <si>
    <t>الأرباح الموزعة للسهم الواحد (ليرة سورية)</t>
  </si>
  <si>
    <t>الأرباح الموزعة / عدد الأسهم</t>
  </si>
  <si>
    <t>Cash Dividendens per share (S.P)</t>
  </si>
  <si>
    <t>القيمة الدفترية للسهم الواحد (ليرة سورية)</t>
  </si>
  <si>
    <t>صافي حقوق المساهمين / عدد الأسهم</t>
  </si>
  <si>
    <t>Book Value per share (S.P)</t>
  </si>
  <si>
    <t>القيمة السوقية الى العائد (مره)</t>
  </si>
  <si>
    <t>القيمة السوقية / العائد</t>
  </si>
  <si>
    <t>Price Earnings ratio (Times)</t>
  </si>
  <si>
    <t>% الأرباح الموزعة الى القيمة السوقية</t>
  </si>
  <si>
    <t>الربح الموزع للسهم / القيمة السوقية للسهم</t>
  </si>
  <si>
    <t>Dividend Yield %</t>
  </si>
  <si>
    <t>% الأرباح الموزعة للسهم الى عائد السهم</t>
  </si>
  <si>
    <t>الربح الموزع للسهم / عائد السهم</t>
  </si>
  <si>
    <t>Cash Dividends to Earnings %</t>
  </si>
  <si>
    <t>القيمة السوقية الى القيمة الدفترية (مره)</t>
  </si>
  <si>
    <t>القيمة السوقية / القيمة الدفترية</t>
  </si>
  <si>
    <t>Price Book Value Ratio (times)</t>
  </si>
  <si>
    <t>العائد على مجموع الموجودات %</t>
  </si>
  <si>
    <t>صافي الربح / مجموع الموجودات</t>
  </si>
  <si>
    <t>Returns on Assets %</t>
  </si>
  <si>
    <t>العائد على حقوق المساهمين %</t>
  </si>
  <si>
    <t>صافي الربح / صافي حقوق المساهمين</t>
  </si>
  <si>
    <t>Return on Equity %</t>
  </si>
  <si>
    <t>% صافي الأقساط المتحققة إلى حقوق المساهمين</t>
  </si>
  <si>
    <t>صافي الاقساط / صافي حقوق المساهمين</t>
  </si>
  <si>
    <t>Net Insurance Premium to Net Equity</t>
  </si>
  <si>
    <t>% صافي الإحتياطات الفنية إلى صافي الأقساط المتحققة</t>
  </si>
  <si>
    <t xml:space="preserve">الاحتياطيات الفنية والحسابية / صافي الاقساط </t>
  </si>
  <si>
    <t>Net technical reserves to net insurance premium</t>
  </si>
  <si>
    <t>% معدل المديونية</t>
  </si>
  <si>
    <t>المطلوبات المتداولة / مجموع الموجودات</t>
  </si>
  <si>
    <t>Current Liabilities to Total Assets %</t>
  </si>
  <si>
    <t>% نسبة الملكية</t>
  </si>
  <si>
    <t>حقوق المساهمين / مجموع الموجودات</t>
  </si>
  <si>
    <t>Equity Ratio %</t>
  </si>
  <si>
    <t>تم تعديل القيمة السوقية وإعادة احتساب وسطي عدد الاسهم لفترات المقارنة نظراً لتعديل القيمة الاسمية للسهم من 500 إلى 100 ليرة سورية للسهم الواحد خلال عام 2013</t>
  </si>
  <si>
    <t>The market value has been adjusted in addition to re-calculate the average number of shares for the comparative periods due to modifying the nominal value of shares from 500 to 100 pounds per share during 2012</t>
  </si>
  <si>
    <t>عدد الأسهم المتداولة</t>
  </si>
  <si>
    <t>القيمة السوقية</t>
  </si>
  <si>
    <t>-</t>
  </si>
  <si>
    <t xml:space="preserve">القيمة الاسمية </t>
  </si>
  <si>
    <t>عدد الأسهم المكتتب بها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</si>
</sst>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Calibri"/>
      <family val="2"/>
      <scheme val="minor"/>
    </font>
    <font>
      <sz val="13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 vertical="center" wrapText="1" indent="1"/>
    </xf>
    <xf numFmtId="0" fontId="3" fillId="3" borderId="4" xfId="0" applyFont="1" applyFill="1" applyBorder="1" applyAlignment="1">
      <alignment horizontal="right" wrapText="1"/>
    </xf>
    <xf numFmtId="10" fontId="3" fillId="3" borderId="4" xfId="2" applyNumberFormat="1" applyFont="1" applyFill="1" applyBorder="1" applyAlignment="1">
      <alignment horizontal="center" wrapText="1"/>
    </xf>
    <xf numFmtId="39" fontId="3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0" fontId="3" fillId="0" borderId="4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Alignment="1">
      <alignment horizontal="right"/>
    </xf>
    <xf numFmtId="2" fontId="3" fillId="3" borderId="4" xfId="0" applyNumberFormat="1" applyFont="1" applyFill="1" applyBorder="1" applyAlignment="1">
      <alignment horizontal="center" vertical="center" wrapText="1"/>
    </xf>
    <xf numFmtId="10" fontId="3" fillId="3" borderId="4" xfId="2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Fill="1" applyBorder="1"/>
    <xf numFmtId="10" fontId="3" fillId="0" borderId="4" xfId="2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right" wrapText="1"/>
    </xf>
    <xf numFmtId="10" fontId="3" fillId="3" borderId="6" xfId="2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left"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0" borderId="0" xfId="0" applyFont="1" applyBorder="1"/>
    <xf numFmtId="0" fontId="8" fillId="0" borderId="0" xfId="0" applyFont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/>
    <xf numFmtId="1" fontId="3" fillId="0" borderId="0" xfId="0" applyNumberFormat="1" applyFont="1" applyFill="1" applyBorder="1" applyAlignment="1">
      <alignment horizontal="right" vertical="center"/>
    </xf>
    <xf numFmtId="43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/&#1583;&#1604;&#1610;&#1604;%20&#1575;&#1604;&#1588;&#1585;&#1603;&#1575;&#1578;%20%202020/Insurance/SKIC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بيانات التداول"/>
      <sheetName val="تقرير الملكية"/>
      <sheetName val="قيم التداول"/>
      <sheetName val="معلومات عامة "/>
      <sheetName val="قائمة المركز المالي"/>
      <sheetName val="قائمة الدخل 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11466140617</v>
          </cell>
          <cell r="C27">
            <v>5559872194</v>
          </cell>
          <cell r="D27">
            <v>5770161055</v>
          </cell>
          <cell r="E27">
            <v>5812897963</v>
          </cell>
          <cell r="F27">
            <v>5800511141</v>
          </cell>
          <cell r="G27">
            <v>4261135946</v>
          </cell>
          <cell r="H27">
            <v>3482909972</v>
          </cell>
          <cell r="I27">
            <v>3075751479</v>
          </cell>
          <cell r="J27">
            <v>2432422775</v>
          </cell>
          <cell r="K27">
            <v>2310595108</v>
          </cell>
          <cell r="L27">
            <v>2364972777</v>
          </cell>
          <cell r="M27">
            <v>2296954109</v>
          </cell>
          <cell r="N27">
            <v>1881173887</v>
          </cell>
          <cell r="O27">
            <v>1393788767</v>
          </cell>
          <cell r="P27">
            <v>828470319</v>
          </cell>
        </row>
        <row r="37">
          <cell r="B37">
            <v>1737883494</v>
          </cell>
          <cell r="C37">
            <v>1368143550</v>
          </cell>
          <cell r="D37">
            <v>1450558546</v>
          </cell>
          <cell r="E37">
            <v>1516879549</v>
          </cell>
          <cell r="F37">
            <v>1603647105</v>
          </cell>
          <cell r="G37">
            <v>1531648164</v>
          </cell>
        </row>
        <row r="42">
          <cell r="B42">
            <v>3253636980</v>
          </cell>
          <cell r="C42">
            <v>2204999833</v>
          </cell>
          <cell r="D42">
            <v>2240611373</v>
          </cell>
          <cell r="E42">
            <v>2143669135</v>
          </cell>
          <cell r="F42">
            <v>2300196077</v>
          </cell>
          <cell r="G42">
            <v>2035085435</v>
          </cell>
          <cell r="H42">
            <v>2060550145</v>
          </cell>
          <cell r="I42">
            <v>1941862124</v>
          </cell>
          <cell r="J42">
            <v>1533548104</v>
          </cell>
          <cell r="K42">
            <v>1529519155</v>
          </cell>
          <cell r="L42">
            <v>1680628892</v>
          </cell>
          <cell r="M42">
            <v>1624726891</v>
          </cell>
          <cell r="N42">
            <v>963181631</v>
          </cell>
          <cell r="O42">
            <v>521703676</v>
          </cell>
          <cell r="P42">
            <v>5051204</v>
          </cell>
        </row>
        <row r="44">
          <cell r="B44">
            <v>1062500000</v>
          </cell>
          <cell r="C44">
            <v>1062500000</v>
          </cell>
          <cell r="D44">
            <v>1062500000</v>
          </cell>
          <cell r="E44">
            <v>850000000</v>
          </cell>
        </row>
        <row r="50">
          <cell r="B50">
            <v>8212503637</v>
          </cell>
          <cell r="C50">
            <v>3354872361</v>
          </cell>
          <cell r="D50">
            <v>3529549682</v>
          </cell>
          <cell r="E50">
            <v>3669228828</v>
          </cell>
          <cell r="F50">
            <v>3500315064</v>
          </cell>
          <cell r="G50">
            <v>2226050511</v>
          </cell>
          <cell r="H50">
            <v>1422459827</v>
          </cell>
          <cell r="I50">
            <v>1133889355</v>
          </cell>
          <cell r="J50">
            <v>898874671</v>
          </cell>
          <cell r="K50">
            <v>781075953</v>
          </cell>
          <cell r="L50">
            <v>684343885</v>
          </cell>
          <cell r="M50">
            <v>672227218</v>
          </cell>
          <cell r="N50">
            <v>917992256</v>
          </cell>
          <cell r="O50">
            <v>872085091</v>
          </cell>
          <cell r="P50">
            <v>823419115</v>
          </cell>
        </row>
        <row r="55">
          <cell r="H55">
            <v>1660129327</v>
          </cell>
          <cell r="I55">
            <v>1564981492</v>
          </cell>
          <cell r="J55">
            <v>1222409880</v>
          </cell>
          <cell r="K55">
            <v>1199526897</v>
          </cell>
          <cell r="L55">
            <v>1312796576</v>
          </cell>
          <cell r="M55">
            <v>1213878212</v>
          </cell>
          <cell r="N55">
            <v>573383517</v>
          </cell>
          <cell r="O55">
            <v>345025570</v>
          </cell>
          <cell r="P55">
            <v>167549</v>
          </cell>
        </row>
      </sheetData>
      <sheetData sheetId="6">
        <row r="11">
          <cell r="B11">
            <v>828675577</v>
          </cell>
          <cell r="C11">
            <v>464196493</v>
          </cell>
          <cell r="D11">
            <v>461545638</v>
          </cell>
          <cell r="E11">
            <v>532225866</v>
          </cell>
          <cell r="F11">
            <v>516284499</v>
          </cell>
          <cell r="G11">
            <v>403448208</v>
          </cell>
          <cell r="H11">
            <v>360458441</v>
          </cell>
          <cell r="I11">
            <v>351264151</v>
          </cell>
          <cell r="J11">
            <v>388213750</v>
          </cell>
          <cell r="K11">
            <v>438124192</v>
          </cell>
          <cell r="L11">
            <v>352507132</v>
          </cell>
          <cell r="M11">
            <v>376742199</v>
          </cell>
          <cell r="N11">
            <v>440170092</v>
          </cell>
          <cell r="O11">
            <v>245983327</v>
          </cell>
          <cell r="P11">
            <v>203716</v>
          </cell>
        </row>
        <row r="57">
          <cell r="B57">
            <v>4585552479</v>
          </cell>
          <cell r="C57">
            <v>-27759333</v>
          </cell>
          <cell r="D57">
            <v>12541443</v>
          </cell>
          <cell r="E57">
            <v>-313330006</v>
          </cell>
          <cell r="F57">
            <v>1121249317</v>
          </cell>
          <cell r="G57">
            <v>699088098</v>
          </cell>
          <cell r="H57">
            <v>166884512</v>
          </cell>
          <cell r="I57">
            <v>443808508</v>
          </cell>
          <cell r="J57">
            <v>397641489</v>
          </cell>
          <cell r="K57">
            <v>331610199</v>
          </cell>
          <cell r="L57">
            <v>285198359</v>
          </cell>
          <cell r="M57">
            <v>273758293</v>
          </cell>
          <cell r="N57">
            <v>290831673</v>
          </cell>
          <cell r="O57">
            <v>156016968</v>
          </cell>
          <cell r="P57">
            <v>-18313394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rightToLeft="1" tabSelected="1" zoomScale="80" zoomScaleNormal="80" workbookViewId="0">
      <selection activeCell="C15" sqref="C15"/>
    </sheetView>
  </sheetViews>
  <sheetFormatPr defaultRowHeight="16.5" x14ac:dyDescent="0.25"/>
  <cols>
    <col min="1" max="1" width="49.85546875" style="2" customWidth="1"/>
    <col min="2" max="3" width="15.7109375" style="2" customWidth="1"/>
    <col min="4" max="4" width="16" style="2" customWidth="1"/>
    <col min="5" max="5" width="14.5703125" style="2" bestFit="1" customWidth="1"/>
    <col min="6" max="6" width="14.140625" style="3" customWidth="1"/>
    <col min="7" max="16" width="14.140625" style="2" customWidth="1"/>
    <col min="17" max="17" width="37.85546875" style="2" hidden="1" customWidth="1"/>
    <col min="18" max="18" width="45" style="2" customWidth="1"/>
    <col min="19" max="16384" width="9.140625" style="2"/>
  </cols>
  <sheetData>
    <row r="1" spans="1:18" ht="45" customHeight="1" x14ac:dyDescent="0.25">
      <c r="A1" s="1" t="s">
        <v>0</v>
      </c>
    </row>
    <row r="2" spans="1:18" ht="18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 t="s">
        <v>2</v>
      </c>
    </row>
    <row r="3" spans="1:18" x14ac:dyDescent="0.25">
      <c r="A3" s="6"/>
      <c r="B3" s="6"/>
      <c r="C3" s="6"/>
      <c r="D3" s="6"/>
      <c r="E3" s="6"/>
      <c r="F3" s="7"/>
      <c r="G3" s="6"/>
    </row>
    <row r="4" spans="1:18" x14ac:dyDescent="0.25">
      <c r="A4" s="8" t="s">
        <v>3</v>
      </c>
      <c r="B4" s="9">
        <v>2020</v>
      </c>
      <c r="C4" s="9">
        <v>2019</v>
      </c>
      <c r="D4" s="9">
        <v>2018</v>
      </c>
      <c r="E4" s="9">
        <v>2017</v>
      </c>
      <c r="F4" s="9">
        <v>2016</v>
      </c>
      <c r="G4" s="9">
        <v>2015</v>
      </c>
      <c r="H4" s="9">
        <v>2014</v>
      </c>
      <c r="I4" s="9">
        <v>2013</v>
      </c>
      <c r="J4" s="10">
        <v>2012</v>
      </c>
      <c r="K4" s="10">
        <v>2011</v>
      </c>
      <c r="L4" s="10">
        <v>2010</v>
      </c>
      <c r="M4" s="10">
        <v>2009</v>
      </c>
      <c r="N4" s="9">
        <v>2008</v>
      </c>
      <c r="O4" s="9">
        <v>2007</v>
      </c>
      <c r="P4" s="9">
        <v>2006</v>
      </c>
      <c r="Q4" s="9" t="s">
        <v>4</v>
      </c>
      <c r="R4" s="11" t="s">
        <v>2</v>
      </c>
    </row>
    <row r="5" spans="1:18" x14ac:dyDescent="0.25">
      <c r="A5" s="12"/>
      <c r="B5" s="12"/>
      <c r="C5" s="12"/>
      <c r="D5" s="12"/>
      <c r="E5" s="12"/>
      <c r="F5" s="12"/>
      <c r="G5" s="12"/>
      <c r="H5" s="12"/>
      <c r="I5" s="12"/>
      <c r="J5" s="13"/>
      <c r="K5" s="14"/>
      <c r="L5" s="14"/>
      <c r="M5" s="14"/>
      <c r="N5" s="15"/>
      <c r="O5" s="15"/>
      <c r="P5" s="15"/>
      <c r="Q5" s="16"/>
      <c r="R5" s="17"/>
    </row>
    <row r="6" spans="1:18" x14ac:dyDescent="0.25">
      <c r="A6" s="18" t="s">
        <v>5</v>
      </c>
      <c r="B6" s="19">
        <f t="shared" ref="B6" si="0">B25/B24</f>
        <v>3.7536941176470589E-5</v>
      </c>
      <c r="C6" s="19">
        <f>C25/C24</f>
        <v>3.7536941176470589E-5</v>
      </c>
      <c r="D6" s="19">
        <f t="shared" ref="D6:I6" si="1">D25/D24</f>
        <v>1.5147294117647059E-3</v>
      </c>
      <c r="E6" s="19">
        <f t="shared" si="1"/>
        <v>6.7523529411764706E-3</v>
      </c>
      <c r="F6" s="19">
        <f t="shared" si="1"/>
        <v>7.3643529411764703E-3</v>
      </c>
      <c r="G6" s="19">
        <f t="shared" si="1"/>
        <v>6.5294117647058818E-5</v>
      </c>
      <c r="H6" s="19">
        <f t="shared" si="1"/>
        <v>0.13039117647058823</v>
      </c>
      <c r="I6" s="19">
        <f t="shared" si="1"/>
        <v>3.4694117647058822E-4</v>
      </c>
      <c r="J6" s="20" t="s">
        <v>6</v>
      </c>
      <c r="K6" s="20" t="s">
        <v>6</v>
      </c>
      <c r="L6" s="20" t="s">
        <v>6</v>
      </c>
      <c r="M6" s="20" t="s">
        <v>6</v>
      </c>
      <c r="N6" s="20" t="s">
        <v>6</v>
      </c>
      <c r="O6" s="20" t="s">
        <v>6</v>
      </c>
      <c r="P6" s="20" t="s">
        <v>6</v>
      </c>
      <c r="Q6" s="21" t="s">
        <v>7</v>
      </c>
      <c r="R6" s="22" t="s">
        <v>8</v>
      </c>
    </row>
    <row r="7" spans="1:18" x14ac:dyDescent="0.25">
      <c r="A7" s="23" t="s">
        <v>9</v>
      </c>
      <c r="B7" s="20">
        <f>'[1]قائمة الدخل '!B57/'نسب مالية'!B24</f>
        <v>431.58140978823531</v>
      </c>
      <c r="C7" s="20">
        <f>'[1]قائمة الدخل '!C57/'نسب مالية'!C24</f>
        <v>-2.6126431058823529</v>
      </c>
      <c r="D7" s="20">
        <f>'[1]قائمة الدخل '!D57/'نسب مالية'!D24</f>
        <v>1.1803711058823529</v>
      </c>
      <c r="E7" s="20">
        <f>'[1]قائمة الدخل '!E57/'نسب مالية'!E24</f>
        <v>-36.862353647058825</v>
      </c>
      <c r="F7" s="20">
        <f>'[1]قائمة الدخل '!F57/'نسب مالية'!F24</f>
        <v>131.91168435294117</v>
      </c>
      <c r="G7" s="20">
        <f>'[1]قائمة الدخل '!G57/'نسب مالية'!G24</f>
        <v>82.245658588235301</v>
      </c>
      <c r="H7" s="20">
        <f>'[1]قائمة الدخل '!H57/'نسب مالية'!H24</f>
        <v>19.633472000000001</v>
      </c>
      <c r="I7" s="20">
        <f>'[1]قائمة الدخل '!I57/'نسب مالية'!I24</f>
        <v>52.212765647058824</v>
      </c>
      <c r="J7" s="20">
        <f>'[1]قائمة الدخل '!J57/'نسب مالية'!J24</f>
        <v>46.781351647058827</v>
      </c>
      <c r="K7" s="20">
        <f>'[1]قائمة الدخل '!K57/'نسب مالية'!K24</f>
        <v>195.06482294117646</v>
      </c>
      <c r="L7" s="20">
        <f>'[1]قائمة الدخل '!L57/'نسب مالية'!L24</f>
        <v>167.76374058823529</v>
      </c>
      <c r="M7" s="20">
        <f>'[1]قائمة الدخل '!M57/'نسب مالية'!M24</f>
        <v>161.03429</v>
      </c>
      <c r="N7" s="20">
        <f>'[1]قائمة الدخل '!N57/'نسب مالية'!N24</f>
        <v>171.07745470588236</v>
      </c>
      <c r="O7" s="20">
        <f>'[1]قائمة الدخل '!O57/'نسب مالية'!O24</f>
        <v>91.774687058823531</v>
      </c>
      <c r="P7" s="20">
        <f>'[1]قائمة الدخل '!P57/'نسب مالية'!P24</f>
        <v>-10.772584705882354</v>
      </c>
      <c r="Q7" s="21" t="s">
        <v>10</v>
      </c>
      <c r="R7" s="23" t="s">
        <v>11</v>
      </c>
    </row>
    <row r="8" spans="1:18" s="26" customFormat="1" x14ac:dyDescent="0.25">
      <c r="A8" s="24" t="s">
        <v>12</v>
      </c>
      <c r="B8" s="20" t="s">
        <v>6</v>
      </c>
      <c r="C8" s="20" t="s">
        <v>6</v>
      </c>
      <c r="D8" s="20" t="s">
        <v>6</v>
      </c>
      <c r="E8" s="20" t="s">
        <v>6</v>
      </c>
      <c r="F8" s="20">
        <v>10</v>
      </c>
      <c r="G8" s="20">
        <v>4</v>
      </c>
      <c r="H8" s="20" t="s">
        <v>6</v>
      </c>
      <c r="I8" s="20" t="s">
        <v>6</v>
      </c>
      <c r="J8" s="20" t="s">
        <v>6</v>
      </c>
      <c r="K8" s="20" t="s">
        <v>6</v>
      </c>
      <c r="L8" s="20" t="s">
        <v>6</v>
      </c>
      <c r="M8" s="20" t="s">
        <v>6</v>
      </c>
      <c r="N8" s="20" t="s">
        <v>6</v>
      </c>
      <c r="O8" s="20" t="s">
        <v>6</v>
      </c>
      <c r="P8" s="20" t="s">
        <v>6</v>
      </c>
      <c r="Q8" s="21" t="s">
        <v>13</v>
      </c>
      <c r="R8" s="25" t="s">
        <v>14</v>
      </c>
    </row>
    <row r="9" spans="1:18" x14ac:dyDescent="0.25">
      <c r="A9" s="18" t="s">
        <v>15</v>
      </c>
      <c r="B9" s="27">
        <f>'[1]قائمة المركز المالي'!B50/'نسب مالية'!B24</f>
        <v>772.94151877647062</v>
      </c>
      <c r="C9" s="27">
        <f>'[1]قائمة المركز المالي'!C50/'نسب مالية'!C24</f>
        <v>315.75269279999998</v>
      </c>
      <c r="D9" s="27">
        <f>'[1]قائمة المركز المالي'!D50/'نسب مالية'!D24</f>
        <v>332.19291124705882</v>
      </c>
      <c r="E9" s="27">
        <f>'[1]قائمة المركز المالي'!E50/'نسب مالية'!E24</f>
        <v>431.6739797647059</v>
      </c>
      <c r="F9" s="27">
        <f>'[1]قائمة المركز المالي'!F50/'نسب مالية'!F24</f>
        <v>411.8017722352941</v>
      </c>
      <c r="G9" s="27">
        <f>'[1]قائمة المركز المالي'!G50/'نسب مالية'!G24</f>
        <v>261.88829541176472</v>
      </c>
      <c r="H9" s="27">
        <f>'[1]قائمة المركز المالي'!H50/'نسب مالية'!H24</f>
        <v>167.34821494117648</v>
      </c>
      <c r="I9" s="27">
        <f>'[1]قائمة المركز المالي'!I50/'نسب مالية'!I24</f>
        <v>133.39874764705883</v>
      </c>
      <c r="J9" s="27">
        <f>'[1]قائمة المركز المالي'!J50/'نسب مالية'!J24</f>
        <v>105.74996129411765</v>
      </c>
      <c r="K9" s="27">
        <f>'[1]قائمة المركز المالي'!K50/'نسب مالية'!K24</f>
        <v>459.45644294117648</v>
      </c>
      <c r="L9" s="27">
        <f>'[1]قائمة المركز المالي'!L50/'نسب مالية'!L24</f>
        <v>402.55522647058825</v>
      </c>
      <c r="M9" s="27">
        <f>'[1]قائمة المركز المالي'!M50/'نسب مالية'!M24</f>
        <v>395.42777529411762</v>
      </c>
      <c r="N9" s="27">
        <f>'[1]قائمة المركز المالي'!N50/'نسب مالية'!N24</f>
        <v>539.99544470588239</v>
      </c>
      <c r="O9" s="27">
        <f>'[1]قائمة المركز المالي'!O50/'نسب مالية'!O24</f>
        <v>512.99122999999997</v>
      </c>
      <c r="P9" s="27">
        <f>'[1]قائمة المركز المالي'!P50/'نسب مالية'!P24</f>
        <v>484.36418529411765</v>
      </c>
      <c r="Q9" s="21" t="s">
        <v>16</v>
      </c>
      <c r="R9" s="22" t="s">
        <v>17</v>
      </c>
    </row>
    <row r="10" spans="1:18" x14ac:dyDescent="0.25">
      <c r="A10" s="23" t="s">
        <v>18</v>
      </c>
      <c r="B10" s="20">
        <f>B26/B7</f>
        <v>0.92411302005731544</v>
      </c>
      <c r="C10" s="20">
        <f>C26/C7</f>
        <v>-152.65383898092941</v>
      </c>
      <c r="D10" s="20">
        <f t="shared" ref="D10:J10" si="2">D26/D7</f>
        <v>338.02928419002501</v>
      </c>
      <c r="E10" s="20">
        <f t="shared" si="2"/>
        <v>-9.1760282926749124</v>
      </c>
      <c r="F10" s="27">
        <f t="shared" si="2"/>
        <v>1.0085535686440021</v>
      </c>
      <c r="G10" s="27">
        <f t="shared" si="2"/>
        <v>1.43776585937528</v>
      </c>
      <c r="H10" s="27">
        <f t="shared" si="2"/>
        <v>6.1456272227347251</v>
      </c>
      <c r="I10" s="20">
        <f t="shared" si="2"/>
        <v>2.3109291090922484</v>
      </c>
      <c r="J10" s="20">
        <f t="shared" si="2"/>
        <v>10.688019529068809</v>
      </c>
      <c r="K10" s="20" t="s">
        <v>6</v>
      </c>
      <c r="L10" s="20" t="s">
        <v>6</v>
      </c>
      <c r="M10" s="20" t="s">
        <v>6</v>
      </c>
      <c r="N10" s="20" t="s">
        <v>6</v>
      </c>
      <c r="O10" s="20" t="s">
        <v>6</v>
      </c>
      <c r="P10" s="20" t="s">
        <v>6</v>
      </c>
      <c r="Q10" s="21" t="s">
        <v>19</v>
      </c>
      <c r="R10" s="23" t="s">
        <v>20</v>
      </c>
    </row>
    <row r="11" spans="1:18" x14ac:dyDescent="0.25">
      <c r="A11" s="18" t="s">
        <v>21</v>
      </c>
      <c r="B11" s="20" t="s">
        <v>6</v>
      </c>
      <c r="C11" s="20" t="s">
        <v>6</v>
      </c>
      <c r="D11" s="20" t="s">
        <v>6</v>
      </c>
      <c r="E11" s="20" t="s">
        <v>6</v>
      </c>
      <c r="F11" s="20">
        <f>F8/F26</f>
        <v>7.5165363800360804E-2</v>
      </c>
      <c r="G11" s="20">
        <f>G8/G26</f>
        <v>3.382663847780127E-2</v>
      </c>
      <c r="H11" s="20" t="s">
        <v>6</v>
      </c>
      <c r="I11" s="20" t="s">
        <v>6</v>
      </c>
      <c r="J11" s="20" t="s">
        <v>6</v>
      </c>
      <c r="K11" s="20" t="s">
        <v>6</v>
      </c>
      <c r="L11" s="20" t="s">
        <v>6</v>
      </c>
      <c r="M11" s="20" t="s">
        <v>6</v>
      </c>
      <c r="N11" s="20" t="s">
        <v>6</v>
      </c>
      <c r="O11" s="20" t="s">
        <v>6</v>
      </c>
      <c r="P11" s="20" t="s">
        <v>6</v>
      </c>
      <c r="Q11" s="21" t="s">
        <v>22</v>
      </c>
      <c r="R11" s="22" t="s">
        <v>23</v>
      </c>
    </row>
    <row r="12" spans="1:18" x14ac:dyDescent="0.25">
      <c r="A12" s="18" t="s">
        <v>24</v>
      </c>
      <c r="B12" s="20" t="s">
        <v>6</v>
      </c>
      <c r="C12" s="20" t="s">
        <v>6</v>
      </c>
      <c r="D12" s="20" t="s">
        <v>6</v>
      </c>
      <c r="E12" s="20" t="s">
        <v>6</v>
      </c>
      <c r="F12" s="20">
        <f>F8/F7</f>
        <v>7.580829589927858E-2</v>
      </c>
      <c r="G12" s="20">
        <f>G8/G7</f>
        <v>4.8634785940812851E-2</v>
      </c>
      <c r="H12" s="20" t="s">
        <v>6</v>
      </c>
      <c r="I12" s="20" t="s">
        <v>6</v>
      </c>
      <c r="J12" s="20" t="s">
        <v>6</v>
      </c>
      <c r="K12" s="20" t="s">
        <v>6</v>
      </c>
      <c r="L12" s="20" t="s">
        <v>6</v>
      </c>
      <c r="M12" s="20" t="s">
        <v>6</v>
      </c>
      <c r="N12" s="20" t="s">
        <v>6</v>
      </c>
      <c r="O12" s="20" t="s">
        <v>6</v>
      </c>
      <c r="P12" s="20" t="s">
        <v>6</v>
      </c>
      <c r="Q12" s="21" t="s">
        <v>25</v>
      </c>
      <c r="R12" s="22" t="s">
        <v>26</v>
      </c>
    </row>
    <row r="13" spans="1:18" x14ac:dyDescent="0.25">
      <c r="A13" s="18" t="s">
        <v>27</v>
      </c>
      <c r="B13" s="27">
        <f t="shared" ref="B13:J13" si="3">B26/B9</f>
        <v>0.51598987803285401</v>
      </c>
      <c r="C13" s="27">
        <f t="shared" si="3"/>
        <v>1.2631087844835001</v>
      </c>
      <c r="D13" s="27">
        <f t="shared" si="3"/>
        <v>1.2011093147717873</v>
      </c>
      <c r="E13" s="27">
        <f t="shared" si="3"/>
        <v>0.78357745858198624</v>
      </c>
      <c r="F13" s="27">
        <f t="shared" si="3"/>
        <v>0.32306806082413841</v>
      </c>
      <c r="G13" s="27">
        <f t="shared" si="3"/>
        <v>0.4515283885218182</v>
      </c>
      <c r="H13" s="27">
        <f t="shared" si="3"/>
        <v>0.72101157483163136</v>
      </c>
      <c r="I13" s="27">
        <f t="shared" si="3"/>
        <v>0.90450624258660572</v>
      </c>
      <c r="J13" s="27">
        <f t="shared" si="3"/>
        <v>4.7281341182657481</v>
      </c>
      <c r="K13" s="20" t="s">
        <v>6</v>
      </c>
      <c r="L13" s="20" t="s">
        <v>6</v>
      </c>
      <c r="M13" s="20" t="s">
        <v>6</v>
      </c>
      <c r="N13" s="20" t="s">
        <v>6</v>
      </c>
      <c r="O13" s="20" t="s">
        <v>6</v>
      </c>
      <c r="P13" s="20" t="s">
        <v>6</v>
      </c>
      <c r="Q13" s="21" t="s">
        <v>28</v>
      </c>
      <c r="R13" s="22" t="s">
        <v>29</v>
      </c>
    </row>
    <row r="14" spans="1:18" x14ac:dyDescent="0.25">
      <c r="A14" s="23" t="s">
        <v>30</v>
      </c>
      <c r="B14" s="28">
        <f>'[1]قائمة الدخل '!B57/'[1]قائمة المركز المالي'!B27</f>
        <v>0.39992117942469152</v>
      </c>
      <c r="C14" s="28">
        <f>'[1]قائمة الدخل '!C57/'[1]قائمة المركز المالي'!C27</f>
        <v>-4.9928005593288284E-3</v>
      </c>
      <c r="D14" s="28">
        <f>'[1]قائمة الدخل '!D57/'[1]قائمة المركز المالي'!D27</f>
        <v>2.1734996441966732E-3</v>
      </c>
      <c r="E14" s="28">
        <f>'[1]قائمة الدخل '!E57/'[1]قائمة المركز المالي'!E27</f>
        <v>-5.3902547059039095E-2</v>
      </c>
      <c r="F14" s="28">
        <f>'[1]قائمة الدخل '!F57/'[1]قائمة المركز المالي'!F27</f>
        <v>0.19330181250314746</v>
      </c>
      <c r="G14" s="28">
        <f>'[1]قائمة الدخل '!G57/'[1]قائمة المركز المالي'!G27</f>
        <v>0.16406143968634601</v>
      </c>
      <c r="H14" s="28">
        <f>'[1]قائمة الدخل '!H57/'[1]قائمة المركز المالي'!H27</f>
        <v>4.7915252860862637E-2</v>
      </c>
      <c r="I14" s="28">
        <f>'[1]قائمة الدخل '!I57/'[1]قائمة المركز المالي'!I27</f>
        <v>0.14429270733677504</v>
      </c>
      <c r="J14" s="28">
        <f>'[1]قائمة الدخل '!J57/'[1]قائمة المركز المالي'!J27</f>
        <v>0.16347548340974566</v>
      </c>
      <c r="K14" s="28">
        <f>'[1]قائمة الدخل '!K57/'[1]قائمة المركز المالي'!K27</f>
        <v>0.14351722543333628</v>
      </c>
      <c r="L14" s="28">
        <f>'[1]قائمة الدخل '!L57/'[1]قائمة المركز المالي'!L27</f>
        <v>0.12059266042029371</v>
      </c>
      <c r="M14" s="28">
        <f>'[1]قائمة الدخل '!M57/'[1]قائمة المركز المالي'!M27</f>
        <v>0.11918317911853414</v>
      </c>
      <c r="N14" s="28">
        <f>'[1]قائمة الدخل '!N57/'[1]قائمة المركز المالي'!N27</f>
        <v>0.15460116420380654</v>
      </c>
      <c r="O14" s="28">
        <f>'[1]قائمة الدخل '!O57/'[1]قائمة المركز المالي'!O27</f>
        <v>0.11193731194706924</v>
      </c>
      <c r="P14" s="28">
        <f>'[1]قائمة الدخل '!P57/'[1]قائمة المركز المالي'!P27</f>
        <v>-2.2105069523920988E-2</v>
      </c>
      <c r="Q14" s="21" t="s">
        <v>31</v>
      </c>
      <c r="R14" s="23" t="s">
        <v>32</v>
      </c>
    </row>
    <row r="15" spans="1:18" x14ac:dyDescent="0.25">
      <c r="A15" s="23" t="s">
        <v>33</v>
      </c>
      <c r="B15" s="28">
        <f>'[1]قائمة الدخل '!B57/'[1]قائمة المركز المالي'!B50</f>
        <v>0.55836230724338365</v>
      </c>
      <c r="C15" s="28">
        <f>'[1]قائمة الدخل '!C57/'[1]قائمة المركز المالي'!C50</f>
        <v>-8.2743335700931602E-3</v>
      </c>
      <c r="D15" s="28">
        <f>'[1]قائمة الدخل '!D57/'[1]قائمة المركز المالي'!D50</f>
        <v>3.5532700004079444E-3</v>
      </c>
      <c r="E15" s="28">
        <f>'[1]قائمة الدخل '!E57/'[1]قائمة المركز المالي'!E50</f>
        <v>-8.5393967148892136E-2</v>
      </c>
      <c r="F15" s="28">
        <f>'[1]قائمة الدخل '!F57/'[1]قائمة المركز المالي'!F50</f>
        <v>0.32032811232674796</v>
      </c>
      <c r="G15" s="28">
        <f>'[1]قائمة الدخل '!G57/'[1]قائمة المركز المالي'!G50</f>
        <v>0.31404862313117565</v>
      </c>
      <c r="H15" s="28">
        <f>'[1]قائمة الدخل '!H57/'[1]قائمة المركز المالي'!H50</f>
        <v>0.11732107215425776</v>
      </c>
      <c r="I15" s="28">
        <f>'[1]قائمة الدخل '!I57/'[1]قائمة المركز المالي'!I50</f>
        <v>0.39140371681150493</v>
      </c>
      <c r="J15" s="28">
        <f>'[1]قائمة الدخل '!J57/'[1]قائمة المركز المالي'!J50</f>
        <v>0.44237700964209281</v>
      </c>
      <c r="K15" s="28">
        <f>'[1]قائمة الدخل '!K57/'[1]قائمة المركز المالي'!K50</f>
        <v>0.42455563729280499</v>
      </c>
      <c r="L15" s="28">
        <f>'[1]قائمة الدخل '!L57/'[1]قائمة المركز المالي'!L50</f>
        <v>0.41674714314134625</v>
      </c>
      <c r="M15" s="28">
        <f>'[1]قائمة الدخل '!M57/'[1]قائمة المركز المالي'!M50</f>
        <v>0.40724071514759763</v>
      </c>
      <c r="N15" s="28">
        <f>'[1]قائمة الدخل '!N57/'[1]قائمة المركز المالي'!N50</f>
        <v>0.31681277385416201</v>
      </c>
      <c r="O15" s="28">
        <f>'[1]قائمة الدخل '!O57/'[1]قائمة المركز المالي'!O50</f>
        <v>0.17890108386223977</v>
      </c>
      <c r="P15" s="28">
        <f>'[1]قائمة الدخل '!P57/'[1]قائمة المركز المالي'!P50</f>
        <v>-2.2240671447128112E-2</v>
      </c>
      <c r="Q15" s="21" t="s">
        <v>34</v>
      </c>
      <c r="R15" s="23" t="s">
        <v>35</v>
      </c>
    </row>
    <row r="16" spans="1:18" x14ac:dyDescent="0.25">
      <c r="A16" s="18" t="s">
        <v>36</v>
      </c>
      <c r="B16" s="28">
        <f>'[1]قائمة الدخل '!B11/'[1]قائمة المركز المالي'!B50</f>
        <v>0.1009041351612372</v>
      </c>
      <c r="C16" s="28">
        <f>'[1]قائمة الدخل '!C11/'[1]قائمة المركز المالي'!C50</f>
        <v>0.13836487444238718</v>
      </c>
      <c r="D16" s="28">
        <f>'[1]قائمة الدخل '!D11/'[1]قائمة المركز المالي'!D50</f>
        <v>0.13076615420765736</v>
      </c>
      <c r="E16" s="28">
        <f>'[1]قائمة الدخل '!E11/'[1]قائمة المركز المالي'!E50</f>
        <v>0.14505115133146446</v>
      </c>
      <c r="F16" s="28">
        <f>'[1]قائمة الدخل '!F11/'[1]قائمة المركز المالي'!F50</f>
        <v>0.14749657946791042</v>
      </c>
      <c r="G16" s="28">
        <f>'[1]قائمة الدخل '!G11/'[1]قائمة المركز المالي'!G50</f>
        <v>0.18123946694217669</v>
      </c>
      <c r="H16" s="28">
        <f>'[1]قائمة الدخل '!H11/'[1]قائمة المركز المالي'!H50</f>
        <v>0.25340500600302718</v>
      </c>
      <c r="I16" s="28">
        <f>'[1]قائمة الدخل '!I11/'[1]قائمة المركز المالي'!I50</f>
        <v>0.30978697299790769</v>
      </c>
      <c r="J16" s="28">
        <f>'[1]قائمة الدخل '!J11/'[1]قائمة المركز المالي'!J50</f>
        <v>0.43188862977762116</v>
      </c>
      <c r="K16" s="28">
        <f>'[1]قائمة الدخل '!K11/'[1]قائمة المركز المالي'!K50</f>
        <v>0.56092392848253514</v>
      </c>
      <c r="L16" s="28">
        <f>'[1]قائمة الدخل '!L11/'[1]قائمة المركز المالي'!L50</f>
        <v>0.51510233338316447</v>
      </c>
      <c r="M16" s="28">
        <f>'[1]قائمة الدخل '!M11/'[1]قائمة المركز المالي'!M50</f>
        <v>0.56043877562839173</v>
      </c>
      <c r="N16" s="28">
        <f>'[1]قائمة الدخل '!N11/'[1]قائمة المركز المالي'!N50</f>
        <v>0.47949216251340576</v>
      </c>
      <c r="O16" s="28">
        <f>'[1]قائمة الدخل '!O11/'[1]قائمة المركز المالي'!O50</f>
        <v>0.28206344717800019</v>
      </c>
      <c r="P16" s="28">
        <f>'[1]قائمة الدخل '!P11/'[1]قائمة المركز المالي'!P50</f>
        <v>2.47402563638567E-4</v>
      </c>
      <c r="Q16" s="29" t="s">
        <v>37</v>
      </c>
      <c r="R16" s="30" t="s">
        <v>38</v>
      </c>
    </row>
    <row r="17" spans="1:18" s="26" customFormat="1" ht="18" customHeight="1" x14ac:dyDescent="0.25">
      <c r="A17" s="24" t="s">
        <v>39</v>
      </c>
      <c r="B17" s="31">
        <f>'[1]قائمة المركز المالي'!B37/'[1]قائمة الدخل '!B11</f>
        <v>2.0971819880242468</v>
      </c>
      <c r="C17" s="31">
        <f>'[1]قائمة المركز المالي'!C37/'[1]قائمة الدخل '!C11</f>
        <v>2.9473371096752339</v>
      </c>
      <c r="D17" s="31">
        <f>'[1]قائمة المركز المالي'!D37/'[1]قائمة الدخل '!D11</f>
        <v>3.1428279818343769</v>
      </c>
      <c r="E17" s="31">
        <f>'[1]قائمة المركز المالي'!E37/'[1]قائمة الدخل '!E11</f>
        <v>2.8500673227332398</v>
      </c>
      <c r="F17" s="31">
        <f>'[1]قائمة المركز المالي'!F37/'[1]قائمة الدخل '!F11</f>
        <v>3.1061306471647523</v>
      </c>
      <c r="G17" s="31">
        <f>'[1]قائمة المركز المالي'!G37/'[1]قائمة الدخل '!G11</f>
        <v>3.7963935237010644</v>
      </c>
      <c r="H17" s="31">
        <f>'[1]قائمة المركز المالي'!H55/'[1]قائمة الدخل '!H11</f>
        <v>4.6056053574287086</v>
      </c>
      <c r="I17" s="31">
        <f>'[1]قائمة المركز المالي'!I55/'[1]قائمة الدخل '!I11</f>
        <v>4.4552838299744399</v>
      </c>
      <c r="J17" s="31">
        <f>'[1]قائمة المركز المالي'!J55/'[1]قائمة الدخل '!J11</f>
        <v>3.1488062439828575</v>
      </c>
      <c r="K17" s="31">
        <f>'[1]قائمة المركز المالي'!K55/'[1]قائمة الدخل '!K11</f>
        <v>2.7378695787700305</v>
      </c>
      <c r="L17" s="31">
        <f>'[1]قائمة المركز المالي'!L55/'[1]قائمة الدخل '!L11</f>
        <v>3.7241702559368357</v>
      </c>
      <c r="M17" s="31">
        <f>'[1]قائمة المركز المالي'!M55/'[1]قائمة الدخل '!M11</f>
        <v>3.2220394084390849</v>
      </c>
      <c r="N17" s="31">
        <f>'[1]قائمة المركز المالي'!N55/'[1]قائمة الدخل '!N11</f>
        <v>1.3026407914147879</v>
      </c>
      <c r="O17" s="31">
        <f>'[1]قائمة المركز المالي'!O55/'[1]قائمة الدخل '!O11</f>
        <v>1.4026380332680028</v>
      </c>
      <c r="P17" s="31">
        <f>'[1]قائمة المركز المالي'!P55/'[1]قائمة الدخل '!P11</f>
        <v>0.82246362583204069</v>
      </c>
      <c r="Q17" s="21" t="s">
        <v>40</v>
      </c>
      <c r="R17" s="32" t="s">
        <v>41</v>
      </c>
    </row>
    <row r="18" spans="1:18" ht="18.75" customHeight="1" x14ac:dyDescent="0.25">
      <c r="A18" s="18" t="s">
        <v>42</v>
      </c>
      <c r="B18" s="28">
        <f>'[1]قائمة المركز المالي'!B42/'[1]قائمة المركز المالي'!B27</f>
        <v>0.28376042896038384</v>
      </c>
      <c r="C18" s="28">
        <f>'[1]قائمة المركز المالي'!C42/'[1]قائمة المركز المالي'!C27</f>
        <v>0.39659182011046062</v>
      </c>
      <c r="D18" s="28">
        <f>'[1]قائمة المركز المالي'!D42/'[1]قائمة المركز المالي'!D27</f>
        <v>0.38831002317664076</v>
      </c>
      <c r="E18" s="28">
        <f>'[1]قائمة المركز المالي'!E42/'[1]قائمة المركز المالي'!E27</f>
        <v>0.36877804300794331</v>
      </c>
      <c r="F18" s="28">
        <f>'[1]قائمة المركز المالي'!F42/'[1]قائمة المركز المالي'!F27</f>
        <v>0.39655058340314631</v>
      </c>
      <c r="G18" s="28">
        <f>'[1]قائمة المركز المالي'!G42/'[1]قائمة المركز المالي'!G27</f>
        <v>0.47759223380572235</v>
      </c>
      <c r="H18" s="28">
        <f>'[1]قائمة المركز المالي'!H42/'[1]قائمة المركز المالي'!H27</f>
        <v>0.59161740084162018</v>
      </c>
      <c r="I18" s="28">
        <f>'[1]قائمة المركز المالي'!I42/'[1]قائمة المركز المالي'!I27</f>
        <v>0.63134558733313062</v>
      </c>
      <c r="J18" s="28">
        <f>'[1]قائمة المركز المالي'!J42/'[1]قائمة المركز المالي'!J27</f>
        <v>0.6304611680837432</v>
      </c>
      <c r="K18" s="28">
        <f>'[1]قائمة المركز المالي'!K42/'[1]قائمة المركز المالي'!K27</f>
        <v>0.66195896879740124</v>
      </c>
      <c r="L18" s="28">
        <f>'[1]قائمة المركز المالي'!L42/'[1]قائمة المركز المالي'!L27</f>
        <v>0.71063350426041716</v>
      </c>
      <c r="M18" s="28">
        <f>'[1]قائمة المركز المالي'!M42/'[1]قائمة المركز المالي'!M27</f>
        <v>0.70733972639415932</v>
      </c>
      <c r="N18" s="28">
        <f>'[1]قائمة المركز المالي'!N42/'[1]قائمة المركز المالي'!N27</f>
        <v>0.51201095106419581</v>
      </c>
      <c r="O18" s="28">
        <f>'[1]قائمة المركز المالي'!O42/'[1]قائمة المركز المالي'!O27</f>
        <v>0.37430612755110543</v>
      </c>
      <c r="P18" s="28">
        <f>'[1]قائمة المركز المالي'!P42/'[1]قائمة المركز المالي'!P27</f>
        <v>6.0970247022211063E-3</v>
      </c>
      <c r="Q18" s="21" t="s">
        <v>43</v>
      </c>
      <c r="R18" s="22" t="s">
        <v>44</v>
      </c>
    </row>
    <row r="19" spans="1:18" x14ac:dyDescent="0.25">
      <c r="A19" s="33" t="s">
        <v>45</v>
      </c>
      <c r="B19" s="34">
        <f>'[1]قائمة المركز المالي'!B50/'[1]قائمة المركز المالي'!B27</f>
        <v>0.71623957103961622</v>
      </c>
      <c r="C19" s="34">
        <f>'[1]قائمة المركز المالي'!C50/'[1]قائمة المركز المالي'!C27</f>
        <v>0.60340817988953943</v>
      </c>
      <c r="D19" s="34">
        <f>'[1]قائمة المركز المالي'!D50/'[1]قائمة المركز المالي'!D27</f>
        <v>0.61168997682335924</v>
      </c>
      <c r="E19" s="34">
        <f>'[1]قائمة المركز المالي'!E50/'[1]قائمة المركز المالي'!E27</f>
        <v>0.63122195699205674</v>
      </c>
      <c r="F19" s="34">
        <f>'[1]قائمة المركز المالي'!F50/'[1]قائمة المركز المالي'!F27</f>
        <v>0.60344941659685369</v>
      </c>
      <c r="G19" s="34">
        <f>'[1]قائمة المركز المالي'!G50/'[1]قائمة المركز المالي'!G27</f>
        <v>0.52240776619427765</v>
      </c>
      <c r="H19" s="34">
        <f>'[1]قائمة المركز المالي'!H50/'[1]قائمة المركز المالي'!H27</f>
        <v>0.40841131078193715</v>
      </c>
      <c r="I19" s="34">
        <f>'[1]قائمة المركز المالي'!I50/'[1]قائمة المركز المالي'!I27</f>
        <v>0.36865441266686944</v>
      </c>
      <c r="J19" s="34">
        <f>'[1]قائمة المركز المالي'!J50/'[1]قائمة المركز المالي'!J27</f>
        <v>0.3695388319162568</v>
      </c>
      <c r="K19" s="34">
        <f>'[1]قائمة المركز المالي'!K50/'[1]قائمة المركز المالي'!K27</f>
        <v>0.33804103120259876</v>
      </c>
      <c r="L19" s="34">
        <f>'[1]قائمة المركز المالي'!L50/'[1]قائمة المركز المالي'!L27</f>
        <v>0.2893664957395829</v>
      </c>
      <c r="M19" s="34">
        <f>'[1]قائمة المركز المالي'!M50/'[1]قائمة المركز المالي'!M27</f>
        <v>0.29266027360584068</v>
      </c>
      <c r="N19" s="34">
        <f>'[1]قائمة المركز المالي'!N50/'[1]قائمة المركز المالي'!N27</f>
        <v>0.48798904893580419</v>
      </c>
      <c r="O19" s="34">
        <f>'[1]قائمة المركز المالي'!O50/'[1]قائمة المركز المالي'!O27</f>
        <v>0.62569387244889452</v>
      </c>
      <c r="P19" s="34">
        <f>'[1]قائمة المركز المالي'!P50/'[1]قائمة المركز المالي'!P27</f>
        <v>0.99390297529777893</v>
      </c>
      <c r="Q19" s="35" t="s">
        <v>46</v>
      </c>
      <c r="R19" s="36" t="s">
        <v>47</v>
      </c>
    </row>
    <row r="21" spans="1:18" ht="17.25" x14ac:dyDescent="0.3">
      <c r="A21" s="37" t="s">
        <v>48</v>
      </c>
      <c r="B21" s="37"/>
      <c r="C21" s="37"/>
      <c r="D21" s="37"/>
      <c r="E21" s="37"/>
      <c r="F21" s="38"/>
      <c r="G21" s="37"/>
      <c r="H21" s="37"/>
      <c r="I21" s="37"/>
      <c r="J21" s="37"/>
      <c r="K21" s="37"/>
      <c r="L21" s="37"/>
      <c r="M21" s="37"/>
      <c r="N21" s="37"/>
      <c r="O21" s="37"/>
      <c r="P21" s="39"/>
      <c r="Q21" s="39"/>
    </row>
    <row r="22" spans="1:18" ht="17.25" x14ac:dyDescent="0.3">
      <c r="A22" s="40"/>
      <c r="B22" s="40"/>
      <c r="C22" s="40"/>
      <c r="D22" s="40"/>
      <c r="E22" s="40"/>
      <c r="F22" s="38"/>
      <c r="G22" s="40"/>
      <c r="H22" s="40"/>
      <c r="I22" s="40"/>
      <c r="J22" s="39"/>
      <c r="K22" s="39"/>
      <c r="L22" s="39"/>
      <c r="M22" s="39"/>
      <c r="N22" s="39"/>
      <c r="O22" s="39"/>
      <c r="P22" s="39"/>
      <c r="Q22" s="39"/>
      <c r="R22" s="41" t="s">
        <v>49</v>
      </c>
    </row>
    <row r="23" spans="1:18" x14ac:dyDescent="0.25">
      <c r="A23" s="42"/>
      <c r="B23" s="42"/>
      <c r="C23" s="42"/>
      <c r="D23" s="42"/>
      <c r="E23" s="42"/>
      <c r="F23" s="43"/>
      <c r="G23" s="42"/>
      <c r="H23" s="42"/>
      <c r="I23" s="42"/>
      <c r="J23" s="39"/>
      <c r="K23" s="39"/>
      <c r="L23" s="39"/>
      <c r="M23" s="39"/>
      <c r="N23" s="39"/>
      <c r="O23" s="39"/>
      <c r="P23" s="39"/>
      <c r="Q23" s="39"/>
    </row>
    <row r="24" spans="1:18" s="26" customFormat="1" hidden="1" x14ac:dyDescent="0.25">
      <c r="A24" s="44" t="s">
        <v>50</v>
      </c>
      <c r="B24" s="45">
        <f>'[1]قائمة المركز المالي'!B44/'نسب مالية'!B27</f>
        <v>10625000</v>
      </c>
      <c r="C24" s="45">
        <f>'[1]قائمة المركز المالي'!C44/'نسب مالية'!C27</f>
        <v>10625000</v>
      </c>
      <c r="D24" s="45">
        <f>'[1]قائمة المركز المالي'!D44/'نسب مالية'!D27</f>
        <v>10625000</v>
      </c>
      <c r="E24" s="45">
        <f>'[1]قائمة المركز المالي'!E44/'نسب مالية'!E27</f>
        <v>8500000</v>
      </c>
      <c r="F24" s="45">
        <v>8500000</v>
      </c>
      <c r="G24" s="45">
        <v>8500000</v>
      </c>
      <c r="H24" s="45">
        <f>850000000/H27</f>
        <v>8500000</v>
      </c>
      <c r="I24" s="45">
        <f>850000000/I27</f>
        <v>8500000</v>
      </c>
      <c r="J24" s="45">
        <v>8500000</v>
      </c>
      <c r="K24" s="45">
        <v>1700000</v>
      </c>
      <c r="L24" s="45">
        <v>1700000</v>
      </c>
      <c r="M24" s="45">
        <v>1700000</v>
      </c>
      <c r="N24" s="45">
        <v>1700000</v>
      </c>
      <c r="O24" s="45">
        <v>1700000</v>
      </c>
      <c r="P24" s="45">
        <v>1700000</v>
      </c>
    </row>
    <row r="25" spans="1:18" s="26" customFormat="1" hidden="1" x14ac:dyDescent="0.25">
      <c r="A25" s="44" t="s">
        <v>51</v>
      </c>
      <c r="B25" s="46">
        <v>398.83</v>
      </c>
      <c r="C25" s="46">
        <v>398.83</v>
      </c>
      <c r="D25" s="46">
        <v>16094</v>
      </c>
      <c r="E25" s="46">
        <v>57395</v>
      </c>
      <c r="F25" s="46">
        <v>62597</v>
      </c>
      <c r="G25" s="46">
        <v>555</v>
      </c>
      <c r="H25" s="46">
        <v>1108325</v>
      </c>
      <c r="I25" s="46">
        <v>2949</v>
      </c>
      <c r="J25" s="47" t="s">
        <v>52</v>
      </c>
      <c r="K25" s="48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</row>
    <row r="26" spans="1:18" s="26" customFormat="1" hidden="1" x14ac:dyDescent="0.25">
      <c r="A26" s="44" t="s">
        <v>53</v>
      </c>
      <c r="B26" s="44">
        <v>398.83</v>
      </c>
      <c r="C26" s="44">
        <v>398.83</v>
      </c>
      <c r="D26" s="44">
        <v>399</v>
      </c>
      <c r="E26" s="49">
        <v>338.25</v>
      </c>
      <c r="F26" s="44">
        <v>133.04</v>
      </c>
      <c r="G26" s="44">
        <v>118.25</v>
      </c>
      <c r="H26" s="44">
        <v>120.66</v>
      </c>
      <c r="I26" s="44">
        <v>120.66</v>
      </c>
      <c r="J26" s="50">
        <v>500</v>
      </c>
      <c r="K26" s="47" t="s">
        <v>52</v>
      </c>
      <c r="L26" s="45" t="s">
        <v>52</v>
      </c>
      <c r="M26" s="45">
        <v>0</v>
      </c>
      <c r="N26" s="45">
        <v>0</v>
      </c>
      <c r="O26" s="45">
        <v>0</v>
      </c>
      <c r="P26" s="45">
        <v>0</v>
      </c>
    </row>
    <row r="27" spans="1:18" s="26" customFormat="1" hidden="1" x14ac:dyDescent="0.25">
      <c r="A27" s="44" t="s">
        <v>54</v>
      </c>
      <c r="B27" s="44">
        <v>100</v>
      </c>
      <c r="C27" s="44">
        <v>100</v>
      </c>
      <c r="D27" s="44">
        <v>100</v>
      </c>
      <c r="E27" s="44">
        <v>100</v>
      </c>
      <c r="F27" s="44">
        <v>100</v>
      </c>
      <c r="G27" s="44">
        <v>100</v>
      </c>
      <c r="H27" s="44">
        <v>100</v>
      </c>
      <c r="I27" s="44">
        <v>100</v>
      </c>
      <c r="J27" s="44">
        <v>500</v>
      </c>
      <c r="K27" s="44">
        <v>500</v>
      </c>
      <c r="L27" s="44">
        <v>500</v>
      </c>
      <c r="M27" s="44">
        <v>500</v>
      </c>
      <c r="N27" s="44">
        <v>500</v>
      </c>
      <c r="O27" s="44">
        <v>500</v>
      </c>
      <c r="P27" s="44">
        <v>500</v>
      </c>
    </row>
    <row r="29" spans="1:18" x14ac:dyDescent="0.25">
      <c r="D29" s="51"/>
      <c r="I29" s="51"/>
    </row>
    <row r="30" spans="1:18" x14ac:dyDescent="0.25">
      <c r="D30" s="5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2022-02-03T13:13:40Z</dcterms:created>
  <dcterms:modified xsi:type="dcterms:W3CDTF">2022-02-03T13:14:27Z</dcterms:modified>
</cp:coreProperties>
</file>